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0"/>
  </bookViews>
  <sheets>
    <sheet name="Component Consolidate Acct Sum " sheetId="1" r:id="rId1"/>
    <sheet name="Component Summary Worksheets" sheetId="2" r:id="rId2"/>
    <sheet name="Decision Unit - Crosswalk (2)" sheetId="3" r:id="rId3"/>
  </sheets>
  <externalReferences>
    <externalReference r:id="rId6"/>
  </externalReferences>
  <definedNames>
    <definedName name="\D" localSheetId="2">'[1]Component Summary Worksheets'!#REF!</definedName>
    <definedName name="\D">'Component Summary Worksheets'!#REF!</definedName>
    <definedName name="_xlnm.Print_Area" localSheetId="0">'Component Consolidate Acct Sum '!$A$1:$P$77</definedName>
    <definedName name="_xlnm.Print_Area" localSheetId="1">'Component Summary Worksheets'!$A$1:$AE$94</definedName>
    <definedName name="_xlnm.Print_Area" localSheetId="2">'Decision Unit - Crosswalk (2)'!$A$1:$AJ$53</definedName>
  </definedNames>
  <calcPr fullCalcOnLoad="1"/>
</workbook>
</file>

<file path=xl/sharedStrings.xml><?xml version="1.0" encoding="utf-8"?>
<sst xmlns="http://schemas.openxmlformats.org/spreadsheetml/2006/main" count="267" uniqueCount="110">
  <si>
    <t>2005 Current Services</t>
  </si>
  <si>
    <t>2005 Request</t>
  </si>
  <si>
    <t>Program Improvements by Strategic Goal</t>
  </si>
  <si>
    <t xml:space="preserve"> Pos.</t>
  </si>
  <si>
    <t xml:space="preserve"> Perm.</t>
  </si>
  <si>
    <t/>
  </si>
  <si>
    <t xml:space="preserve"> </t>
  </si>
  <si>
    <t>(Dollars in thousands)</t>
  </si>
  <si>
    <t>1.</t>
  </si>
  <si>
    <t>2.</t>
  </si>
  <si>
    <t>3.</t>
  </si>
  <si>
    <t>4.</t>
  </si>
  <si>
    <t>Amount</t>
  </si>
  <si>
    <t>Comparison by activity and program</t>
  </si>
  <si>
    <t>Criminal Justice Services.................................</t>
  </si>
  <si>
    <t>FTE</t>
  </si>
  <si>
    <t>Grand Total</t>
  </si>
  <si>
    <t>Perm</t>
  </si>
  <si>
    <t>Perm.</t>
  </si>
  <si>
    <t>Pos.</t>
  </si>
  <si>
    <t>Program Improvements/Offsets</t>
  </si>
  <si>
    <t>Reimbursable FTE</t>
  </si>
  <si>
    <t>SALARIES AND EXPENSES</t>
  </si>
  <si>
    <t>Total..............................................................................</t>
  </si>
  <si>
    <t>(Dollars in Thousands)</t>
  </si>
  <si>
    <t xml:space="preserve">SALARIES AND EXPENSES  </t>
  </si>
  <si>
    <t>CONSTRUCTION</t>
  </si>
  <si>
    <t xml:space="preserve">      OTHER</t>
  </si>
  <si>
    <t xml:space="preserve">   TOTAL</t>
  </si>
  <si>
    <t>2003 Obligations .............................................................................................................................................</t>
  </si>
  <si>
    <t xml:space="preserve">     Change 2005 from 2004...................................................................................................................................................</t>
  </si>
  <si>
    <t>Adjustments to Base</t>
  </si>
  <si>
    <t>Increases:</t>
  </si>
  <si>
    <t xml:space="preserve">  Federal Health Insurance Premiums..............................................................................</t>
  </si>
  <si>
    <t xml:space="preserve">  GSA Rent ....................................................................................................................................</t>
  </si>
  <si>
    <t xml:space="preserve">  Lease Expirations ......................................................................................................................</t>
  </si>
  <si>
    <t xml:space="preserve">  WCF Telecommunications and E-mail rate increase for 2005 ....................................................................................................................................</t>
  </si>
  <si>
    <t xml:space="preserve">  Overseas Capital Security-Cost Sharing .................................................................................................................................…</t>
  </si>
  <si>
    <t xml:space="preserve">  ICASS ....................................................................................................................................</t>
  </si>
  <si>
    <t xml:space="preserve">  Jail Day Rate Increase.................................................................................................................................…</t>
  </si>
  <si>
    <t xml:space="preserve">  INTERPOL Dues.................................................................................................................................…</t>
  </si>
  <si>
    <t xml:space="preserve">  Moderization and Repair ....................................................................................................................................</t>
  </si>
  <si>
    <t xml:space="preserve">  M&amp;R Adjustment in Permanent Positions and Workyears....................................................................................................................................</t>
  </si>
  <si>
    <t>Decreases:</t>
  </si>
  <si>
    <t>Program Improvements by Strategic Goal:</t>
  </si>
  <si>
    <t>Strategic Goal Three:  Assist State, Local, and Tribal Efforts to Prevent or Reduce Crime and Violence</t>
  </si>
  <si>
    <t xml:space="preserve">  Change 2005 from 2004 .................................................................................................................</t>
  </si>
  <si>
    <t xml:space="preserve">     2004 Rescission -- Reduction applied to DOJ (0.465%).............................................................................…</t>
  </si>
  <si>
    <t xml:space="preserve">     2004 Rescission -- Government-wide reduction (0.59%)............................................................................…</t>
  </si>
  <si>
    <t xml:space="preserve">  2005 Pay Raise (1.5 Percent).........….........................................................................................................…</t>
  </si>
  <si>
    <t xml:space="preserve">  Employee Performance.........….........................................................................................................…</t>
  </si>
  <si>
    <t xml:space="preserve">  Annualization of 2004 Pay Raise  (2.0 Percent).....…...............................................................…</t>
  </si>
  <si>
    <t xml:space="preserve">  Annualization of 2004 Pay Raise Additional (2.1 Percent) Increase.....…...............................................................…</t>
  </si>
  <si>
    <t xml:space="preserve">  Annualization of 2004 Increases.......................................................................................…</t>
  </si>
  <si>
    <t xml:space="preserve">  Annualization of 2003 Wartime Supplemental........................................................................................</t>
  </si>
  <si>
    <t xml:space="preserve">  Annualization of 2003 Positions.......................................................................................…</t>
  </si>
  <si>
    <t xml:space="preserve">     2004 One-time funding for Project Seahawk</t>
  </si>
  <si>
    <t xml:space="preserve">     Rescissions against Project Seahawk funding</t>
  </si>
  <si>
    <t xml:space="preserve">  Transfer from S&amp;L to OVW S&amp;E and CRT to USA</t>
  </si>
  <si>
    <t xml:space="preserve">  Non-recurring Decreases (for Project Seahawk)............................................................................................................................................</t>
  </si>
  <si>
    <t>Criminal Litigation...............................................</t>
  </si>
  <si>
    <t xml:space="preserve">Civil Litigation............................................... </t>
  </si>
  <si>
    <t>Legal Education……………....………………………………………..</t>
  </si>
  <si>
    <t>1.  Terrorism Prevention &amp; Criminal Prosecutions</t>
  </si>
  <si>
    <t>1. Workforce Imbalance Initiative</t>
  </si>
  <si>
    <t>1.  Civil Defensive Litigation</t>
  </si>
  <si>
    <t>2. Project Safe Neighborhoods (PSN)</t>
  </si>
  <si>
    <t xml:space="preserve">The Department continues to evaluate its programs and operations with the goal of achieving across-the-board economies of scale that result in increased efficiencies, reduced duplication of effort, and cost savings. </t>
  </si>
  <si>
    <t xml:space="preserve">The US Attorneys will be reducing their Office of Legal Education Travel by $1,826,000.  The USAOs may utilize Distance Learning initiatives to acheive these efficiencies.              </t>
  </si>
  <si>
    <t>2005 Total Request................................................................................................................................................................</t>
  </si>
  <si>
    <t xml:space="preserve">        Net, Adjustments to Base ........................................................................................................................................................</t>
  </si>
  <si>
    <t>2005 Current Services..........................................................................................................................................</t>
  </si>
  <si>
    <t xml:space="preserve">2005 Total Request................................................................................................................................................................ </t>
  </si>
  <si>
    <t>DECISION UNIT RESTRUCTURING CROSSWALK</t>
  </si>
  <si>
    <t>New Decision Unit Structure</t>
  </si>
  <si>
    <t>Criminal Litigation</t>
  </si>
  <si>
    <t>Civil Litigation</t>
  </si>
  <si>
    <t>Legal Education</t>
  </si>
  <si>
    <t>Management &amp; Administration</t>
  </si>
  <si>
    <t>Current Decision Unit Structure</t>
  </si>
  <si>
    <t>Total...........................................................................</t>
  </si>
  <si>
    <t xml:space="preserve">  Subtotal, Program Improvements................................................................................................................</t>
  </si>
  <si>
    <t>2004 Appropriation Enacted (without Rescission) ...........................................................</t>
  </si>
  <si>
    <t>Goal 1:  Prevent Terrorism and Promote the Nation’s Security</t>
  </si>
  <si>
    <t>Goal 2:  Enforce Federal Laws and Represent the Rights and Interests of the American People</t>
  </si>
  <si>
    <t>Goal 4:  Ensure the Fair and Efficient Operation of the Federal Justice System</t>
  </si>
  <si>
    <t>Program Offsets………………………………………………………...……………….</t>
  </si>
  <si>
    <t xml:space="preserve">  Administrative Salary Increase............…………………….............................................................…</t>
  </si>
  <si>
    <t>2004 Appropriation Enacted (with Rescission) ...............……………………………...........................................</t>
  </si>
  <si>
    <t>Goal 4: Ensure the Fair and Efficient Operation of the Federal Justice System..............................................................................................................................................................................................................</t>
  </si>
  <si>
    <t>2004 Appropriation Enacted           (w/ Rescission)</t>
  </si>
  <si>
    <t xml:space="preserve">Consistent with the Government Performance and Results Act, the 2005 budget proposes to streamline the decision unit structure of the DOJ components to align more closely with the mission and the strategic objectives contained in the DOJ Strategic Plan (FY 2003-2008). In addition, the budget has been realigned to reflect each of the components' outputs and full costs by major program activity, including the costs of management and administration, so that a more accurate picture of total activity costs is reflected in the budget.  In this way, budget and performance are more closely linked, and provide a better basis on which to make budget decisions.  Over time, agencies will be expected to identify effective outcome measures, monitor their progress, and accurately present the associated costs.  </t>
  </si>
  <si>
    <t>Goal 1: Prevent Terrorism and Promote the Nation’s Security..............................................................................................................................................................................................................</t>
  </si>
  <si>
    <t>Goal 2: Enforce Federal Laws and Represent the Rights and Interests of the American People………………………………………........................................…</t>
  </si>
  <si>
    <t xml:space="preserve">1.  Efficiencies - Office of Legal Education (Travel Expenses) </t>
  </si>
  <si>
    <t>2.  Pay Absorption</t>
  </si>
  <si>
    <t xml:space="preserve">The President's 2004 budget requested a 2 percent average pay raise for federal workers in 2004.  However, the FY 2004 Consolidated Appropriations Act includes language granting civilian federal employees a 4.1 percent average pay raise in 2004.  The FY 2005 budget request reflects the higher pay raise.  DOJ proposes to offset the additional $5,037,000 in annualization costs in the US Attorneys account through management efficiencies on a pro-rata basis across all three decision units (Criminal, Civil, and Legal Education).  </t>
  </si>
  <si>
    <t xml:space="preserve">3.  Decrease in Non-Personnel Expenses </t>
  </si>
  <si>
    <t>2004 Appropriation Enacted                       (w/ Rescission)</t>
  </si>
  <si>
    <t>UNITED STATES ATTORNEYS</t>
  </si>
  <si>
    <t xml:space="preserve">     Subtotal, Increases (including Construction Funds into S&amp;E)......................................................................................................................................................................................................................................................................</t>
  </si>
  <si>
    <t xml:space="preserve">     Subtotal, Decreases......................................................................................................................................................................................................................................................................</t>
  </si>
  <si>
    <t xml:space="preserve">        Net, Program Improvements/Offsets…………………………………………………………..………</t>
  </si>
  <si>
    <r>
      <t>The United States Attorneys (USA) requests an enhancement of 66 positions (44 attorneys), 33 workyears, and $5,762,000</t>
    </r>
    <r>
      <rPr>
        <sz val="14"/>
        <rFont val="Arial"/>
        <family val="0"/>
      </rPr>
      <t xml:space="preserve"> to handle the influx of counterterrorism cases/referrals from law enforcement agencies; ensure balance with new investigative resources that will allow additional law enforcement agents to bring increased referrals; equip United States Attorneys Offices with the necessary tools to keep pace with antiterrorism efforts, and allow USAs to effectively investigate and prosecute criminal activities. </t>
    </r>
  </si>
  <si>
    <r>
      <t>The USA seeks 26 positions, 13 workyears, and $1,405,000</t>
    </r>
    <r>
      <rPr>
        <sz val="14"/>
        <rFont val="Arial"/>
        <family val="0"/>
      </rPr>
      <t xml:space="preserve"> to hire additional paralegals in an effort to better leverage existing attorney resources.  Maximum productivity of experienced attorneys can be achieved by attaining an attorney to paralegal ratio that reflects optimal workload allocations.  </t>
    </r>
  </si>
  <si>
    <r>
      <t>The USA requests an enhancement of 32 positions (25 attorneys), 16 workyears, and $3,019,000</t>
    </r>
    <r>
      <rPr>
        <sz val="14"/>
        <rFont val="Arial"/>
        <family val="0"/>
      </rPr>
      <t xml:space="preserve"> to ensure that repeat firearm offenders get lengthy prison sentences through aggressive prosecution under this collaborative program. The PSN program consists of five essential elements:  partnership; strategic planning; training; community outreach and public awareness; and accountability. The USAs need these funds to enhance their efforts through district-specific initiatives aimed at reducing violent gun crime across the nation. </t>
    </r>
  </si>
  <si>
    <r>
      <t>The USA requests an enhancement of 24 positions (14 attorneys), 12 workyears, and $2,209,000</t>
    </r>
    <r>
      <rPr>
        <sz val="14"/>
        <rFont val="Arial"/>
        <family val="0"/>
      </rPr>
      <t xml:space="preserve"> to defend the Federal government from unwarranted claims, and to settle meritorious claims reasonably, thus protecting the taxpayer resources and public fisc.  The US Attorneys defend the government in these complex civil defensive cases, without the ability to control caseload volume as cases are brought against the government. The resources would be utilized to address urgent needs arising as a result of the implementation of programs and initiatives to combat domestic terrorism.  </t>
    </r>
  </si>
  <si>
    <t xml:space="preserve">The US Attorneys will be reducing their Non-Personnel expenses by an additional $11,313,000 in management efficiencies.  This will be accomplished by reductions in legal research, use of contract employment, and other non-personnel categories such as travel.  </t>
  </si>
  <si>
    <t>Net, Program Improvements/Offsets, United States Attorneys ..........................................................................................................................................…</t>
  </si>
  <si>
    <r>
      <t>Program Offsets</t>
    </r>
    <r>
      <rPr>
        <sz val="14"/>
        <rFont val="Arial"/>
        <family val="0"/>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</si>
</sst>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5">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b/>
      <sz val="14"/>
      <name val="Arial"/>
      <family val="0"/>
    </font>
    <font>
      <b/>
      <u val="single"/>
      <sz val="14"/>
      <name val="Arial"/>
      <family val="0"/>
    </font>
    <font>
      <b/>
      <u val="single"/>
      <sz val="10"/>
      <name val="Arial"/>
      <family val="0"/>
    </font>
    <font>
      <u val="doubleAccounting"/>
      <sz val="10"/>
      <name val="Arial"/>
      <family val="0"/>
    </font>
    <font>
      <i/>
      <sz val="14"/>
      <name val="Arial"/>
      <family val="2"/>
    </font>
  </fonts>
  <fills count="2">
    <fill>
      <patternFill/>
    </fill>
    <fill>
      <patternFill patternType="gray125"/>
    </fill>
  </fills>
  <borders count="21">
    <border>
      <left/>
      <right/>
      <top/>
      <bottom/>
      <diagonal/>
    </border>
    <border>
      <left/>
      <right/>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right>
        <color indexed="63"/>
      </right>
      <top/>
      <bottom style="thin"/>
    </border>
    <border>
      <left>
        <color indexed="63"/>
      </left>
      <right>
        <color indexed="63"/>
      </right>
      <top/>
      <bottom style="thin"/>
    </border>
    <border>
      <left>
        <color indexed="63"/>
      </left>
      <right/>
      <top/>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227">
    <xf numFmtId="3" fontId="0" fillId="0" borderId="0" xfId="0" applyAlignment="1">
      <alignment/>
    </xf>
    <xf numFmtId="3" fontId="7" fillId="0" borderId="0" xfId="0" applyAlignment="1">
      <alignment/>
    </xf>
    <xf numFmtId="3" fontId="7" fillId="0" borderId="0" xfId="0" applyAlignment="1">
      <alignment wrapText="1"/>
    </xf>
    <xf numFmtId="3" fontId="4" fillId="0" borderId="0" xfId="0" applyAlignment="1">
      <alignment/>
    </xf>
    <xf numFmtId="3" fontId="8" fillId="0" borderId="0" xfId="0" applyAlignment="1">
      <alignment/>
    </xf>
    <xf numFmtId="3" fontId="11" fillId="0" borderId="0" xfId="0" applyAlignment="1">
      <alignment horizontal="centerContinuous"/>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5" fontId="7" fillId="0" borderId="0" xfId="0" applyAlignment="1">
      <alignment/>
    </xf>
    <xf numFmtId="3" fontId="4" fillId="0" borderId="1" xfId="0" applyAlignment="1">
      <alignment horizontal="centerContinuous"/>
    </xf>
    <xf numFmtId="3" fontId="4" fillId="0" borderId="1" xfId="0" applyAlignment="1">
      <alignment/>
    </xf>
    <xf numFmtId="3" fontId="7" fillId="0" borderId="0" xfId="0" applyAlignment="1">
      <alignment horizontal="right"/>
    </xf>
    <xf numFmtId="3" fontId="9" fillId="0" borderId="0" xfId="0" applyAlignment="1">
      <alignment/>
    </xf>
    <xf numFmtId="3" fontId="7" fillId="0" borderId="0" xfId="0" applyAlignment="1">
      <alignment horizontal="center"/>
    </xf>
    <xf numFmtId="3" fontId="9" fillId="0" borderId="0" xfId="0" applyAlignment="1">
      <alignment horizontal="center"/>
    </xf>
    <xf numFmtId="3" fontId="7" fillId="0" borderId="0" xfId="0" applyFont="1" applyAlignment="1">
      <alignment/>
    </xf>
    <xf numFmtId="3" fontId="9" fillId="0" borderId="0" xfId="0" applyAlignment="1">
      <alignment horizontal="center"/>
    </xf>
    <xf numFmtId="3" fontId="4" fillId="0" borderId="0" xfId="0" applyFont="1" applyAlignment="1">
      <alignment horizontal="centerContinuous"/>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4" fillId="0" borderId="0" xfId="0" applyFont="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0" fillId="0" borderId="0" xfId="0" applyBorder="1" applyAlignment="1">
      <alignment/>
    </xf>
    <xf numFmtId="3" fontId="0" fillId="0" borderId="0" xfId="0" applyBorder="1" applyAlignment="1">
      <alignment/>
    </xf>
    <xf numFmtId="3" fontId="7" fillId="0" borderId="0" xfId="0" applyFont="1" applyBorder="1" applyAlignment="1">
      <alignment/>
    </xf>
    <xf numFmtId="3" fontId="7" fillId="0" borderId="0" xfId="0" applyAlignment="1">
      <alignment wrapText="1"/>
    </xf>
    <xf numFmtId="3" fontId="8" fillId="0" borderId="0" xfId="0" applyAlignment="1">
      <alignment wrapText="1"/>
    </xf>
    <xf numFmtId="3" fontId="4" fillId="0" borderId="0" xfId="0" applyAlignment="1">
      <alignment wrapText="1"/>
    </xf>
    <xf numFmtId="3" fontId="10" fillId="0" borderId="0" xfId="0" applyFont="1" applyAlignment="1">
      <alignment horizontal="centerContinuous" wrapText="1"/>
    </xf>
    <xf numFmtId="3" fontId="7" fillId="0" borderId="0" xfId="0" applyAlignment="1">
      <alignment horizontal="centerContinuous" wrapText="1"/>
    </xf>
    <xf numFmtId="3" fontId="7" fillId="0" borderId="0" xfId="0" applyAlignment="1">
      <alignment horizontal="left"/>
    </xf>
    <xf numFmtId="3" fontId="7" fillId="0" borderId="0" xfId="0" applyBorder="1" applyAlignment="1">
      <alignment horizontal="center"/>
    </xf>
    <xf numFmtId="3" fontId="0" fillId="0" borderId="0" xfId="0" applyBorder="1" applyAlignment="1">
      <alignment horizontal="center"/>
    </xf>
    <xf numFmtId="3" fontId="9" fillId="0" borderId="0" xfId="0" applyFont="1" applyAlignment="1">
      <alignment horizontal="center"/>
    </xf>
    <xf numFmtId="3" fontId="4" fillId="0" borderId="1" xfId="0" applyBorder="1" applyAlignment="1">
      <alignment/>
    </xf>
    <xf numFmtId="3" fontId="6" fillId="0" borderId="0" xfId="0" applyAlignment="1">
      <alignment horizontal="center"/>
    </xf>
    <xf numFmtId="3" fontId="4" fillId="0" borderId="0" xfId="0" applyAlignment="1">
      <alignment horizontal="center"/>
    </xf>
    <xf numFmtId="164" fontId="7" fillId="0" borderId="0" xfId="0" applyNumberFormat="1" applyAlignment="1">
      <alignment/>
    </xf>
    <xf numFmtId="164" fontId="4" fillId="0" borderId="0" xfId="0" applyNumberFormat="1" applyAlignment="1">
      <alignment/>
    </xf>
    <xf numFmtId="3" fontId="7" fillId="0" borderId="0" xfId="0" applyFont="1" applyBorder="1" applyAlignment="1">
      <alignment horizontal="center"/>
    </xf>
    <xf numFmtId="3" fontId="9" fillId="0" borderId="0" xfId="0" applyFont="1" applyBorder="1" applyAlignment="1">
      <alignment horizontal="center"/>
    </xf>
    <xf numFmtId="3" fontId="10" fillId="0" borderId="0" xfId="0" applyFont="1" applyAlignment="1">
      <alignment horizontal="centerContinuous"/>
    </xf>
    <xf numFmtId="3" fontId="11" fillId="0" borderId="0" xfId="0" applyFont="1" applyAlignment="1">
      <alignment horizontal="centerContinuous"/>
    </xf>
    <xf numFmtId="3" fontId="7" fillId="0" borderId="0" xfId="0" applyFont="1" applyAlignment="1">
      <alignment horizontal="centerContinuous"/>
    </xf>
    <xf numFmtId="0" fontId="0" fillId="0" borderId="2" xfId="0" applyBorder="1" applyAlignment="1">
      <alignment/>
    </xf>
    <xf numFmtId="3" fontId="0" fillId="0" borderId="0" xfId="0" applyNumberFormat="1" applyBorder="1" applyAlignment="1">
      <alignment/>
    </xf>
    <xf numFmtId="0" fontId="0" fillId="0" borderId="3" xfId="0" applyBorder="1" applyAlignment="1">
      <alignment/>
    </xf>
    <xf numFmtId="3" fontId="0" fillId="0" borderId="3" xfId="0" applyBorder="1" applyAlignment="1">
      <alignment/>
    </xf>
    <xf numFmtId="3" fontId="0" fillId="0" borderId="2" xfId="0" applyBorder="1" applyAlignment="1">
      <alignment/>
    </xf>
    <xf numFmtId="3" fontId="0" fillId="0" borderId="4" xfId="0" applyNumberFormat="1" applyBorder="1" applyAlignment="1">
      <alignment/>
    </xf>
    <xf numFmtId="3" fontId="0" fillId="0" borderId="0" xfId="0" applyBorder="1" applyAlignment="1">
      <alignment/>
    </xf>
    <xf numFmtId="3" fontId="0" fillId="0" borderId="2" xfId="0" applyNumberFormat="1" applyFill="1" applyBorder="1" applyAlignment="1">
      <alignment/>
    </xf>
    <xf numFmtId="3" fontId="0" fillId="0" borderId="0" xfId="0" applyNumberFormat="1" applyFill="1" applyBorder="1" applyAlignment="1">
      <alignment/>
    </xf>
    <xf numFmtId="3" fontId="0" fillId="0" borderId="3" xfId="0" applyNumberFormat="1" applyBorder="1" applyAlignment="1">
      <alignment/>
    </xf>
    <xf numFmtId="0" fontId="0" fillId="0" borderId="2" xfId="0" applyFill="1" applyBorder="1" applyAlignment="1">
      <alignment/>
    </xf>
    <xf numFmtId="3" fontId="0" fillId="0" borderId="5" xfId="0" applyNumberFormat="1" applyBorder="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Fill="1" applyBorder="1" applyAlignment="1">
      <alignment/>
    </xf>
    <xf numFmtId="0" fontId="0" fillId="0" borderId="8" xfId="0" applyBorder="1" applyAlignment="1">
      <alignment/>
    </xf>
    <xf numFmtId="3" fontId="4" fillId="0" borderId="1" xfId="0" applyFont="1" applyAlignment="1">
      <alignment horizontal="right"/>
    </xf>
    <xf numFmtId="3" fontId="4" fillId="0" borderId="0" xfId="0" applyFont="1" applyAlignment="1">
      <alignment/>
    </xf>
    <xf numFmtId="3" fontId="4" fillId="0" borderId="1" xfId="0" applyFont="1" applyAlignment="1">
      <alignment/>
    </xf>
    <xf numFmtId="5" fontId="4" fillId="0" borderId="0" xfId="0" applyFont="1" applyAlignment="1">
      <alignment/>
    </xf>
    <xf numFmtId="0" fontId="4" fillId="0" borderId="0" xfId="0" applyFont="1" applyAlignment="1">
      <alignment horizontal="centerContinuous" vertical="center"/>
    </xf>
    <xf numFmtId="0" fontId="4" fillId="0" borderId="0" xfId="0" applyFont="1" applyAlignment="1">
      <alignment/>
    </xf>
    <xf numFmtId="0" fontId="4" fillId="0" borderId="0" xfId="0" applyFont="1" applyAlignment="1">
      <alignment horizontal="centerContinuous"/>
    </xf>
    <xf numFmtId="0" fontId="0" fillId="0" borderId="9" xfId="0" applyBorder="1" applyAlignment="1">
      <alignment horizontal="center"/>
    </xf>
    <xf numFmtId="3" fontId="0" fillId="0" borderId="10" xfId="0" applyNumberFormat="1" applyBorder="1" applyAlignment="1">
      <alignment horizontal="center"/>
    </xf>
    <xf numFmtId="3" fontId="0" fillId="0" borderId="11" xfId="0" applyNumberFormat="1" applyBorder="1" applyAlignment="1">
      <alignment horizontal="center"/>
    </xf>
    <xf numFmtId="0" fontId="12"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12" xfId="0" applyBorder="1" applyAlignment="1">
      <alignment horizontal="center"/>
    </xf>
    <xf numFmtId="3" fontId="0" fillId="0" borderId="12" xfId="0" applyNumberFormat="1" applyBorder="1" applyAlignment="1">
      <alignment horizontal="center"/>
    </xf>
    <xf numFmtId="0" fontId="0" fillId="0" borderId="7" xfId="0" applyBorder="1" applyAlignment="1">
      <alignment horizontal="center"/>
    </xf>
    <xf numFmtId="0" fontId="0" fillId="0" borderId="13" xfId="0" applyBorder="1" applyAlignment="1">
      <alignment/>
    </xf>
    <xf numFmtId="0" fontId="0" fillId="0" borderId="14" xfId="0" applyBorder="1" applyAlignment="1">
      <alignment/>
    </xf>
    <xf numFmtId="5" fontId="0" fillId="0" borderId="3" xfId="0" applyBorder="1" applyAlignment="1">
      <alignment/>
    </xf>
    <xf numFmtId="5" fontId="0" fillId="0" borderId="2" xfId="0" applyBorder="1" applyAlignment="1">
      <alignment/>
    </xf>
    <xf numFmtId="3" fontId="0" fillId="0" borderId="2" xfId="0" applyNumberFormat="1" applyBorder="1" applyAlignment="1">
      <alignment/>
    </xf>
    <xf numFmtId="3" fontId="0" fillId="0" borderId="10" xfId="0" applyNumberFormat="1" applyBorder="1" applyAlignment="1">
      <alignment/>
    </xf>
    <xf numFmtId="3" fontId="0" fillId="0" borderId="11" xfId="0" applyNumberFormat="1" applyBorder="1" applyAlignment="1">
      <alignment/>
    </xf>
    <xf numFmtId="3" fontId="0" fillId="0" borderId="9" xfId="0" applyBorder="1" applyAlignment="1">
      <alignment/>
    </xf>
    <xf numFmtId="0" fontId="0" fillId="0" borderId="9" xfId="0" applyBorder="1" applyAlignment="1">
      <alignment/>
    </xf>
    <xf numFmtId="3" fontId="0" fillId="0" borderId="9" xfId="0" applyNumberFormat="1" applyBorder="1" applyAlignment="1">
      <alignment/>
    </xf>
    <xf numFmtId="3" fontId="0" fillId="0" borderId="8" xfId="0" applyNumberFormat="1" applyBorder="1" applyAlignment="1">
      <alignment/>
    </xf>
    <xf numFmtId="3" fontId="13" fillId="0" borderId="10" xfId="0" applyNumberFormat="1" applyBorder="1" applyAlignment="1">
      <alignment/>
    </xf>
    <xf numFmtId="3" fontId="13" fillId="0" borderId="11" xfId="0" applyNumberFormat="1" applyBorder="1" applyAlignment="1">
      <alignment/>
    </xf>
    <xf numFmtId="0" fontId="13" fillId="0" borderId="9" xfId="0" applyBorder="1" applyAlignment="1">
      <alignment/>
    </xf>
    <xf numFmtId="3" fontId="13" fillId="0" borderId="8" xfId="0" applyBorder="1" applyAlignment="1">
      <alignment/>
    </xf>
    <xf numFmtId="3" fontId="0" fillId="0" borderId="12" xfId="0" applyNumberFormat="1" applyBorder="1" applyAlignment="1">
      <alignment/>
    </xf>
    <xf numFmtId="3" fontId="0" fillId="0" borderId="0" xfId="0" applyBorder="1" applyAlignment="1">
      <alignment wrapText="1"/>
    </xf>
    <xf numFmtId="3" fontId="4" fillId="0" borderId="0" xfId="0" applyFont="1" applyAlignment="1">
      <alignment horizontal="centerContinuous"/>
    </xf>
    <xf numFmtId="3" fontId="4" fillId="0" borderId="0" xfId="0" applyAlignment="1">
      <alignment horizontal="centerContinuous"/>
    </xf>
    <xf numFmtId="3" fontId="4" fillId="0" borderId="0" xfId="0" applyNumberFormat="1" applyAlignment="1">
      <alignment horizontal="centerContinuous"/>
    </xf>
    <xf numFmtId="3" fontId="4" fillId="0" borderId="0" xfId="0" applyAlignment="1">
      <alignment/>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wrapText="1"/>
    </xf>
    <xf numFmtId="3" fontId="7" fillId="0" borderId="0" xfId="0" applyFont="1" applyBorder="1" applyAlignment="1">
      <alignment wrapText="1"/>
    </xf>
    <xf numFmtId="3" fontId="7" fillId="0" borderId="0" xfId="0" applyFont="1" applyBorder="1" applyAlignment="1">
      <alignment wrapText="1"/>
    </xf>
    <xf numFmtId="0" fontId="0" fillId="0" borderId="5" xfId="0" applyBorder="1" applyAlignment="1">
      <alignment horizontal="center"/>
    </xf>
    <xf numFmtId="0" fontId="0" fillId="0" borderId="0" xfId="0" applyBorder="1" applyAlignment="1">
      <alignment/>
    </xf>
    <xf numFmtId="5" fontId="0" fillId="0" borderId="0" xfId="0" applyBorder="1" applyAlignment="1">
      <alignment/>
    </xf>
    <xf numFmtId="0" fontId="0" fillId="0" borderId="11" xfId="0" applyBorder="1" applyAlignment="1">
      <alignment/>
    </xf>
    <xf numFmtId="0" fontId="0" fillId="0" borderId="0" xfId="0" applyFill="1" applyBorder="1" applyAlignment="1">
      <alignment/>
    </xf>
    <xf numFmtId="0" fontId="13" fillId="0" borderId="11" xfId="0" applyBorder="1" applyAlignment="1">
      <alignment/>
    </xf>
    <xf numFmtId="3" fontId="0" fillId="0" borderId="0" xfId="0" applyBorder="1" applyAlignment="1">
      <alignment wrapText="1"/>
    </xf>
    <xf numFmtId="3" fontId="7" fillId="0" borderId="0" xfId="0" applyFont="1" applyBorder="1" applyAlignment="1">
      <alignment vertical="top" wrapText="1"/>
    </xf>
    <xf numFmtId="3" fontId="0" fillId="0" borderId="0" xfId="0"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10" fillId="0" borderId="0" xfId="0" applyFont="1" applyAlignment="1">
      <alignment/>
    </xf>
    <xf numFmtId="3" fontId="0" fillId="0" borderId="0" xfId="0" applyBorder="1" applyAlignment="1">
      <alignment vertical="top" wrapText="1"/>
    </xf>
    <xf numFmtId="3" fontId="7" fillId="0" borderId="0" xfId="0" applyBorder="1" applyAlignment="1">
      <alignment horizontal="center"/>
    </xf>
    <xf numFmtId="3" fontId="9" fillId="0" borderId="0" xfId="0" applyFont="1" applyAlignment="1">
      <alignment horizontal="center"/>
    </xf>
    <xf numFmtId="3" fontId="9" fillId="0" borderId="0" xfId="0" applyFont="1" applyAlignment="1">
      <alignment horizontal="center"/>
    </xf>
    <xf numFmtId="3" fontId="7" fillId="0" borderId="0" xfId="0" applyBorder="1" applyAlignment="1">
      <alignment/>
    </xf>
    <xf numFmtId="3" fontId="7" fillId="0" borderId="0" xfId="0" applyBorder="1" applyAlignment="1">
      <alignment horizontal="centerContinuous"/>
    </xf>
    <xf numFmtId="3" fontId="7" fillId="0" borderId="0" xfId="0" applyFont="1" applyBorder="1" applyAlignment="1">
      <alignment/>
    </xf>
    <xf numFmtId="3" fontId="9" fillId="0" borderId="0" xfId="0" applyBorder="1" applyAlignment="1">
      <alignment/>
    </xf>
    <xf numFmtId="37" fontId="7" fillId="0" borderId="0" xfId="0" applyNumberFormat="1" applyAlignment="1">
      <alignment/>
    </xf>
    <xf numFmtId="164" fontId="7" fillId="0" borderId="0" xfId="0" applyNumberFormat="1" applyBorder="1" applyAlignment="1">
      <alignment/>
    </xf>
    <xf numFmtId="0" fontId="7" fillId="0" borderId="0" xfId="0" applyFont="1" applyAlignment="1">
      <alignment/>
    </xf>
    <xf numFmtId="3" fontId="7" fillId="0" borderId="0" xfId="0" applyFont="1" applyAlignment="1">
      <alignment/>
    </xf>
    <xf numFmtId="3" fontId="7" fillId="0" borderId="0" xfId="0" applyNumberFormat="1" applyAlignment="1">
      <alignment/>
    </xf>
    <xf numFmtId="3" fontId="10" fillId="0" borderId="0" xfId="0" applyFont="1" applyAlignment="1">
      <alignment horizontal="centerContinuous" vertical="center"/>
    </xf>
    <xf numFmtId="3" fontId="7" fillId="0" borderId="0" xfId="0" applyFont="1" applyAlignment="1">
      <alignment horizontal="centerContinuous" vertical="center"/>
    </xf>
    <xf numFmtId="0" fontId="7" fillId="0" borderId="0" xfId="0" applyFont="1" applyAlignment="1">
      <alignment horizontal="centerContinuous" vertical="center"/>
    </xf>
    <xf numFmtId="3" fontId="11" fillId="0" borderId="0" xfId="0" applyFont="1" applyAlignment="1">
      <alignment horizontal="centerContinuous" vertical="center"/>
    </xf>
    <xf numFmtId="3" fontId="14" fillId="0" borderId="0" xfId="0" applyFont="1" applyAlignment="1">
      <alignment horizontal="centerContinuous" vertical="center"/>
    </xf>
    <xf numFmtId="3" fontId="9" fillId="0" borderId="0" xfId="0" applyFont="1" applyAlignment="1">
      <alignment/>
    </xf>
    <xf numFmtId="3" fontId="7" fillId="0" borderId="15" xfId="0" applyFont="1" applyBorder="1" applyAlignment="1">
      <alignment horizontal="centerContinuous"/>
    </xf>
    <xf numFmtId="3" fontId="7" fillId="0" borderId="0" xfId="0" applyFont="1" applyBorder="1" applyAlignment="1">
      <alignment/>
    </xf>
    <xf numFmtId="0" fontId="7" fillId="0" borderId="0" xfId="0" applyFont="1" applyBorder="1" applyAlignment="1">
      <alignment/>
    </xf>
    <xf numFmtId="3" fontId="11" fillId="0" borderId="0" xfId="0" applyFont="1" applyAlignment="1">
      <alignment/>
    </xf>
    <xf numFmtId="3" fontId="7" fillId="0" borderId="0" xfId="0" applyNumberFormat="1" applyFont="1" applyAlignment="1">
      <alignment/>
    </xf>
    <xf numFmtId="164" fontId="9" fillId="0" borderId="0" xfId="0" applyNumberFormat="1" applyFont="1" applyAlignment="1">
      <alignment/>
    </xf>
    <xf numFmtId="3" fontId="9" fillId="0" borderId="0" xfId="0" applyNumberFormat="1" applyFont="1" applyAlignment="1">
      <alignment/>
    </xf>
    <xf numFmtId="164" fontId="7" fillId="0" borderId="0" xfId="0" applyNumberFormat="1" applyFont="1" applyAlignment="1">
      <alignment/>
    </xf>
    <xf numFmtId="3" fontId="7" fillId="0" borderId="0" xfId="0" applyFont="1" applyAlignment="1" quotePrefix="1">
      <alignment/>
    </xf>
    <xf numFmtId="3" fontId="7" fillId="0" borderId="1" xfId="0" applyNumberFormat="1" applyFont="1" applyBorder="1" applyAlignment="1">
      <alignment/>
    </xf>
    <xf numFmtId="164" fontId="7" fillId="0" borderId="1" xfId="0" applyNumberFormat="1" applyFont="1" applyBorder="1" applyAlignment="1">
      <alignment/>
    </xf>
    <xf numFmtId="3" fontId="7" fillId="0" borderId="0" xfId="0" applyNumberFormat="1" applyFont="1" applyBorder="1" applyAlignment="1">
      <alignment/>
    </xf>
    <xf numFmtId="164" fontId="7" fillId="0" borderId="0" xfId="0" applyNumberFormat="1" applyFont="1" applyBorder="1" applyAlignment="1">
      <alignment/>
    </xf>
    <xf numFmtId="5" fontId="7" fillId="0" borderId="0" xfId="0" applyFont="1" applyAlignment="1">
      <alignment/>
    </xf>
    <xf numFmtId="3" fontId="7" fillId="0" borderId="0" xfId="0" applyFont="1" applyBorder="1" applyAlignment="1">
      <alignment vertical="top" wrapText="1"/>
    </xf>
    <xf numFmtId="3" fontId="7" fillId="0" borderId="0" xfId="0" applyFont="1" applyBorder="1" applyAlignment="1">
      <alignment vertical="top" wrapText="1"/>
    </xf>
    <xf numFmtId="3" fontId="10" fillId="0" borderId="0" xfId="0" applyFont="1" applyBorder="1" applyAlignment="1">
      <alignment/>
    </xf>
    <xf numFmtId="3" fontId="10" fillId="0" borderId="0" xfId="0" applyFont="1" applyBorder="1" applyAlignment="1">
      <alignment/>
    </xf>
    <xf numFmtId="3" fontId="10"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10" fillId="0" borderId="0" xfId="0" applyFont="1" applyBorder="1" applyAlignment="1">
      <alignment vertical="top" wrapText="1"/>
    </xf>
    <xf numFmtId="3" fontId="0" fillId="0" borderId="0" xfId="0" applyBorder="1" applyAlignment="1">
      <alignment wrapText="1"/>
    </xf>
    <xf numFmtId="3" fontId="0" fillId="0" borderId="16" xfId="0" applyNumberFormat="1" applyBorder="1" applyAlignment="1">
      <alignment horizontal="center"/>
    </xf>
    <xf numFmtId="3" fontId="0" fillId="0" borderId="17" xfId="0" applyNumberFormat="1" applyBorder="1" applyAlignment="1">
      <alignment horizontal="center"/>
    </xf>
    <xf numFmtId="3" fontId="0" fillId="0" borderId="13" xfId="0" applyNumberFormat="1" applyBorder="1" applyAlignment="1">
      <alignment horizontal="center"/>
    </xf>
    <xf numFmtId="3" fontId="0" fillId="0" borderId="10" xfId="0" applyNumberFormat="1" applyBorder="1" applyAlignment="1">
      <alignment horizontal="center"/>
    </xf>
    <xf numFmtId="3" fontId="0" fillId="0" borderId="11" xfId="0" applyNumberFormat="1" applyBorder="1" applyAlignment="1">
      <alignment horizontal="center"/>
    </xf>
    <xf numFmtId="3" fontId="0" fillId="0" borderId="9" xfId="0" applyNumberFormat="1"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0" fillId="0" borderId="17" xfId="0" applyBorder="1" applyAlignment="1">
      <alignment horizontal="center" wrapText="1"/>
    </xf>
    <xf numFmtId="0" fontId="0" fillId="0" borderId="11" xfId="0" applyBorder="1" applyAlignment="1">
      <alignment horizontal="center" wrapText="1"/>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9" fillId="0" borderId="0" xfId="0" applyFont="1" applyBorder="1" applyAlignment="1">
      <alignment/>
    </xf>
    <xf numFmtId="3" fontId="7" fillId="0" borderId="0" xfId="0" applyFont="1" applyBorder="1" applyAlignment="1">
      <alignment/>
    </xf>
    <xf numFmtId="3" fontId="7" fillId="0" borderId="0" xfId="0" applyBorder="1" applyAlignment="1">
      <alignment/>
    </xf>
    <xf numFmtId="3" fontId="0" fillId="0" borderId="0" xfId="0" applyBorder="1" applyAlignment="1">
      <alignment/>
    </xf>
    <xf numFmtId="3" fontId="0" fillId="0" borderId="0" xfId="0" applyBorder="1" applyAlignment="1">
      <alignment/>
    </xf>
    <xf numFmtId="3" fontId="10" fillId="0" borderId="0" xfId="0" applyFont="1" applyBorder="1" applyAlignment="1">
      <alignment wrapText="1"/>
    </xf>
    <xf numFmtId="3" fontId="7" fillId="0" borderId="0" xfId="0" applyFont="1" applyBorder="1" applyAlignment="1">
      <alignment wrapText="1"/>
    </xf>
    <xf numFmtId="3" fontId="7" fillId="0" borderId="0" xfId="0" applyFont="1" applyBorder="1" applyAlignment="1">
      <alignment wrapText="1"/>
    </xf>
    <xf numFmtId="3" fontId="7" fillId="0" borderId="0" xfId="0" applyFont="1" applyBorder="1" applyAlignment="1">
      <alignment vertical="top" wrapText="1"/>
    </xf>
    <xf numFmtId="3" fontId="0" fillId="0" borderId="0" xfId="0" applyBorder="1" applyAlignment="1">
      <alignment vertical="top" wrapText="1"/>
    </xf>
    <xf numFmtId="3" fontId="0" fillId="0" borderId="0" xfId="0" applyBorder="1" applyAlignment="1">
      <alignment vertical="top" wrapText="1"/>
    </xf>
    <xf numFmtId="0" fontId="7" fillId="0" borderId="0" xfId="0" applyNumberFormat="1" applyFont="1" applyBorder="1" applyAlignment="1">
      <alignment vertical="top" wrapText="1"/>
    </xf>
    <xf numFmtId="0" fontId="0" fillId="0" borderId="0" xfId="0" applyNumberFormat="1" applyBorder="1" applyAlignment="1">
      <alignment vertical="top" wrapText="1"/>
    </xf>
    <xf numFmtId="3" fontId="0" fillId="0" borderId="0" xfId="0" applyBorder="1" applyAlignment="1">
      <alignment vertical="top" wrapText="1"/>
    </xf>
    <xf numFmtId="3" fontId="0" fillId="0" borderId="0" xfId="0" applyBorder="1" applyAlignment="1">
      <alignment vertical="top" wrapText="1"/>
    </xf>
    <xf numFmtId="3" fontId="7" fillId="0" borderId="0" xfId="0" applyFont="1" applyBorder="1" applyAlignment="1">
      <alignment wrapText="1"/>
    </xf>
    <xf numFmtId="3" fontId="0" fillId="0" borderId="0" xfId="0" applyBorder="1" applyAlignment="1">
      <alignment wrapText="1"/>
    </xf>
    <xf numFmtId="3" fontId="0" fillId="0" borderId="0" xfId="0" applyBorder="1" applyAlignment="1">
      <alignment wrapText="1"/>
    </xf>
    <xf numFmtId="3" fontId="7" fillId="0" borderId="0" xfId="0" applyBorder="1" applyAlignment="1">
      <alignment horizontal="center"/>
    </xf>
    <xf numFmtId="3" fontId="7" fillId="0" borderId="0" xfId="0" applyBorder="1" applyAlignment="1">
      <alignment horizontal="center"/>
    </xf>
    <xf numFmtId="3" fontId="7" fillId="0" borderId="0" xfId="0" applyBorder="1" applyAlignment="1">
      <alignment horizontal="center"/>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vertical="top" wrapText="1"/>
    </xf>
    <xf numFmtId="3" fontId="10" fillId="0" borderId="0" xfId="0" applyFont="1" applyBorder="1" applyAlignment="1">
      <alignment/>
    </xf>
    <xf numFmtId="3" fontId="10" fillId="0" borderId="0" xfId="0" applyFont="1" applyBorder="1" applyAlignment="1">
      <alignment/>
    </xf>
    <xf numFmtId="3" fontId="10" fillId="0" borderId="0" xfId="0" applyFont="1" applyBorder="1" applyAlignment="1">
      <alignment/>
    </xf>
    <xf numFmtId="3" fontId="10" fillId="0" borderId="0" xfId="0" applyFont="1" applyBorder="1" applyAlignment="1">
      <alignment wrapText="1"/>
    </xf>
    <xf numFmtId="3" fontId="7" fillId="0" borderId="0" xfId="0" applyBorder="1" applyAlignment="1">
      <alignment wrapText="1"/>
    </xf>
    <xf numFmtId="3" fontId="7" fillId="0" borderId="0" xfId="0" applyBorder="1" applyAlignment="1">
      <alignment wrapText="1"/>
    </xf>
    <xf numFmtId="3" fontId="7" fillId="0" borderId="18" xfId="0" applyFont="1" applyBorder="1" applyAlignment="1">
      <alignment horizontal="center"/>
    </xf>
    <xf numFmtId="3" fontId="7" fillId="0" borderId="19" xfId="0" applyFont="1" applyBorder="1" applyAlignment="1">
      <alignment horizontal="center"/>
    </xf>
    <xf numFmtId="3" fontId="7" fillId="0" borderId="20" xfId="0" applyFont="1" applyBorder="1" applyAlignment="1">
      <alignment horizontal="center"/>
    </xf>
    <xf numFmtId="3" fontId="10" fillId="0" borderId="18" xfId="0" applyFont="1" applyBorder="1" applyAlignment="1">
      <alignment horizontal="center" wrapText="1"/>
    </xf>
    <xf numFmtId="3" fontId="7" fillId="0" borderId="19" xfId="0" applyFont="1" applyBorder="1" applyAlignment="1">
      <alignment horizontal="center" wrapText="1"/>
    </xf>
    <xf numFmtId="3" fontId="7" fillId="0" borderId="20" xfId="0" applyFont="1" applyBorder="1" applyAlignment="1">
      <alignment horizont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Consolidate Acct Sum "/>
      <sheetName val="Component Summary Workshee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IU77"/>
  <sheetViews>
    <sheetView tabSelected="1" workbookViewId="0" topLeftCell="A1">
      <selection activeCell="A1" sqref="A1"/>
    </sheetView>
  </sheetViews>
  <sheetFormatPr defaultColWidth="9.140625" defaultRowHeight="12.75"/>
  <cols>
    <col min="1" max="1" width="9.28125" style="78" customWidth="1"/>
    <col min="2" max="2" width="6.7109375" style="78" customWidth="1"/>
    <col min="3" max="3" width="7.7109375" style="78" customWidth="1"/>
    <col min="4" max="4" width="15.00390625" style="78" customWidth="1"/>
    <col min="5" max="5" width="35.57421875" style="78" customWidth="1"/>
    <col min="6" max="6" width="1.421875" style="78" customWidth="1"/>
    <col min="7" max="8" width="7.7109375" style="79" hidden="1" customWidth="1"/>
    <col min="9" max="9" width="11.8515625" style="78" hidden="1" customWidth="1"/>
    <col min="10" max="10" width="17.7109375" style="78" hidden="1" customWidth="1"/>
    <col min="11" max="12" width="7.7109375" style="79" hidden="1" customWidth="1"/>
    <col min="13" max="13" width="14.00390625" style="78" hidden="1" customWidth="1"/>
    <col min="14" max="14" width="10.8515625" style="79" customWidth="1"/>
    <col min="15" max="15" width="7.7109375" style="79" customWidth="1"/>
    <col min="16" max="16" width="12.140625" style="78" customWidth="1"/>
    <col min="17" max="17" width="1.7109375" style="78" customWidth="1"/>
    <col min="18" max="20" width="2.7109375" style="78" customWidth="1"/>
    <col min="21" max="21" width="2.7109375" style="78" hidden="1" customWidth="1"/>
    <col min="22" max="23" width="2.7109375" style="78" customWidth="1"/>
    <col min="24" max="24" width="9.7109375" style="78" customWidth="1"/>
    <col min="25" max="25" width="2.7109375" style="78" customWidth="1"/>
    <col min="26" max="26" width="9.7109375" style="78" hidden="1" customWidth="1"/>
    <col min="27" max="27" width="9.140625" style="78" customWidth="1"/>
    <col min="28" max="30" width="2.7109375" style="78" customWidth="1"/>
    <col min="31" max="31" width="8.421875" style="78" hidden="1" customWidth="1"/>
    <col min="32" max="32" width="12.7109375" style="78" customWidth="1"/>
    <col min="33" max="35" width="2.7109375" style="78" customWidth="1"/>
    <col min="36" max="36" width="8.421875" style="78" hidden="1" customWidth="1"/>
    <col min="37" max="37" width="12.7109375" style="78" customWidth="1"/>
    <col min="38" max="40" width="2.7109375" style="78" customWidth="1"/>
    <col min="41" max="41" width="2.7109375" style="78" hidden="1" customWidth="1"/>
    <col min="42" max="45" width="2.7109375" style="78" customWidth="1"/>
    <col min="46" max="46" width="8.421875" style="78" hidden="1" customWidth="1"/>
    <col min="47" max="47" width="12.7109375" style="78" customWidth="1"/>
    <col min="48" max="50" width="2.7109375" style="78" customWidth="1"/>
    <col min="51" max="51" width="8.421875" style="78" hidden="1" customWidth="1"/>
    <col min="52" max="52" width="12.7109375" style="78" customWidth="1"/>
    <col min="53" max="55" width="2.7109375" style="78" customWidth="1"/>
    <col min="56" max="56" width="9.140625" style="78" customWidth="1"/>
    <col min="57" max="57" width="15.7109375" style="78" customWidth="1"/>
    <col min="58" max="60" width="2.7109375" style="78" customWidth="1"/>
    <col min="61" max="61" width="9.140625" style="78" customWidth="1"/>
    <col min="62" max="62" width="15.7109375" style="78" customWidth="1"/>
    <col min="63" max="63" width="2.7109375" style="78" customWidth="1"/>
    <col min="64" max="64" width="9.7109375" style="78" customWidth="1"/>
    <col min="65" max="65" width="2.7109375" style="78" customWidth="1"/>
    <col min="66" max="66" width="9.140625" style="78" customWidth="1"/>
    <col min="67" max="67" width="12.7109375" style="78" customWidth="1"/>
    <col min="68" max="73" width="2.7109375" style="78" customWidth="1"/>
    <col min="74" max="74" width="9.140625" style="78" customWidth="1"/>
    <col min="75" max="75" width="9.7109375" style="78" customWidth="1"/>
    <col min="76" max="76" width="2.7109375" style="78" customWidth="1"/>
    <col min="77" max="77" width="9.7109375" style="78" customWidth="1"/>
    <col min="78" max="78" width="2.7109375" style="78" customWidth="1"/>
    <col min="79" max="79" width="9.7109375" style="78" customWidth="1"/>
    <col min="80" max="80" width="2.7109375" style="78" customWidth="1"/>
    <col min="81" max="81" width="12.7109375" style="78" customWidth="1"/>
    <col min="82" max="16384" width="9.140625" style="78" customWidth="1"/>
  </cols>
  <sheetData>
    <row r="2" spans="1:16" ht="12.75">
      <c r="A2" s="75" t="s">
        <v>99</v>
      </c>
      <c r="B2" s="76"/>
      <c r="C2" s="76"/>
      <c r="D2" s="75"/>
      <c r="E2" s="76"/>
      <c r="F2" s="76"/>
      <c r="G2" s="77"/>
      <c r="H2" s="77"/>
      <c r="I2" s="76"/>
      <c r="J2" s="76"/>
      <c r="K2" s="77"/>
      <c r="L2" s="77"/>
      <c r="M2" s="76"/>
      <c r="N2" s="77"/>
      <c r="O2" s="77"/>
      <c r="P2" s="76"/>
    </row>
    <row r="3" spans="1:16" ht="12.75">
      <c r="A3" s="76" t="s">
        <v>24</v>
      </c>
      <c r="B3" s="76"/>
      <c r="C3" s="76"/>
      <c r="D3" s="76"/>
      <c r="E3" s="76"/>
      <c r="F3" s="76"/>
      <c r="G3" s="77"/>
      <c r="H3" s="77"/>
      <c r="I3" s="76"/>
      <c r="J3" s="76"/>
      <c r="K3" s="77"/>
      <c r="L3" s="77"/>
      <c r="M3" s="76"/>
      <c r="N3" s="77"/>
      <c r="O3" s="77"/>
      <c r="P3" s="76"/>
    </row>
    <row r="4" spans="9:10" ht="12.75">
      <c r="I4" s="80"/>
      <c r="J4" s="80"/>
    </row>
    <row r="5" spans="2:17" ht="12.75" customHeight="1">
      <c r="B5" s="78" t="s">
        <v>6</v>
      </c>
      <c r="G5" s="173" t="s">
        <v>25</v>
      </c>
      <c r="H5" s="174"/>
      <c r="I5" s="175"/>
      <c r="J5" s="179" t="s">
        <v>26</v>
      </c>
      <c r="K5" s="181" t="s">
        <v>27</v>
      </c>
      <c r="L5" s="181"/>
      <c r="M5" s="181"/>
      <c r="N5" s="179" t="s">
        <v>28</v>
      </c>
      <c r="O5" s="183"/>
      <c r="P5" s="184"/>
      <c r="Q5" s="78" t="s">
        <v>6</v>
      </c>
    </row>
    <row r="6" spans="3:17" ht="12.75">
      <c r="C6" s="78" t="s">
        <v>6</v>
      </c>
      <c r="G6" s="176"/>
      <c r="H6" s="177"/>
      <c r="I6" s="178"/>
      <c r="J6" s="180"/>
      <c r="K6" s="182"/>
      <c r="L6" s="182"/>
      <c r="M6" s="182"/>
      <c r="N6" s="180"/>
      <c r="O6" s="185"/>
      <c r="P6" s="186"/>
      <c r="Q6" s="78" t="s">
        <v>6</v>
      </c>
    </row>
    <row r="7" spans="7:16" ht="12.75">
      <c r="G7" s="73" t="s">
        <v>19</v>
      </c>
      <c r="H7" s="74" t="s">
        <v>15</v>
      </c>
      <c r="I7" s="72" t="s">
        <v>12</v>
      </c>
      <c r="J7" s="81" t="s">
        <v>12</v>
      </c>
      <c r="K7" s="82" t="s">
        <v>19</v>
      </c>
      <c r="L7" s="82" t="s">
        <v>15</v>
      </c>
      <c r="M7" s="111" t="s">
        <v>12</v>
      </c>
      <c r="N7" s="82" t="s">
        <v>19</v>
      </c>
      <c r="O7" s="82" t="s">
        <v>15</v>
      </c>
      <c r="P7" s="83" t="s">
        <v>12</v>
      </c>
    </row>
    <row r="8" spans="7:16" ht="12.75">
      <c r="G8" s="54"/>
      <c r="H8" s="50"/>
      <c r="I8" s="84"/>
      <c r="J8" s="85"/>
      <c r="K8" s="50"/>
      <c r="L8" s="50"/>
      <c r="M8" s="112"/>
      <c r="N8" s="54"/>
      <c r="O8" s="50"/>
      <c r="P8" s="51"/>
    </row>
    <row r="9" spans="1:16" ht="12.75">
      <c r="A9" s="78" t="s">
        <v>29</v>
      </c>
      <c r="F9" s="78" t="s">
        <v>6</v>
      </c>
      <c r="G9" s="54">
        <v>0</v>
      </c>
      <c r="H9" s="50">
        <v>0</v>
      </c>
      <c r="I9" s="86">
        <v>0</v>
      </c>
      <c r="J9" s="87">
        <v>0</v>
      </c>
      <c r="K9" s="50">
        <v>0</v>
      </c>
      <c r="L9" s="50">
        <v>0</v>
      </c>
      <c r="M9" s="113">
        <v>0</v>
      </c>
      <c r="N9" s="54">
        <v>10113</v>
      </c>
      <c r="O9" s="50">
        <v>9757</v>
      </c>
      <c r="P9" s="86">
        <v>1506582</v>
      </c>
    </row>
    <row r="10" spans="7:17" ht="12.75">
      <c r="G10" s="54"/>
      <c r="H10" s="50"/>
      <c r="I10" s="51"/>
      <c r="J10" s="49"/>
      <c r="K10" s="50"/>
      <c r="L10" s="50"/>
      <c r="M10" s="112"/>
      <c r="N10" s="54"/>
      <c r="O10" s="50"/>
      <c r="P10" s="51"/>
      <c r="Q10" s="55"/>
    </row>
    <row r="11" spans="7:16" ht="12.75">
      <c r="G11" s="54"/>
      <c r="H11" s="50"/>
      <c r="I11" s="52"/>
      <c r="J11" s="53"/>
      <c r="K11" s="50"/>
      <c r="L11" s="50"/>
      <c r="M11" s="55"/>
      <c r="N11" s="54"/>
      <c r="O11" s="50"/>
      <c r="P11" s="86"/>
    </row>
    <row r="12" spans="1:16" ht="12.75">
      <c r="A12" s="78" t="s">
        <v>82</v>
      </c>
      <c r="F12" s="78" t="s">
        <v>6</v>
      </c>
      <c r="G12" s="54">
        <v>0</v>
      </c>
      <c r="H12" s="50">
        <v>0</v>
      </c>
      <c r="I12" s="58">
        <v>0</v>
      </c>
      <c r="J12" s="88">
        <v>0</v>
      </c>
      <c r="K12" s="50">
        <v>0</v>
      </c>
      <c r="L12" s="50">
        <v>0</v>
      </c>
      <c r="M12" s="50">
        <v>0</v>
      </c>
      <c r="N12" s="54">
        <v>10113</v>
      </c>
      <c r="O12" s="50">
        <v>10298</v>
      </c>
      <c r="P12" s="58">
        <v>1526253</v>
      </c>
    </row>
    <row r="13" spans="1:16" ht="12.75">
      <c r="A13" s="78" t="s">
        <v>47</v>
      </c>
      <c r="F13" s="78" t="s">
        <v>6</v>
      </c>
      <c r="G13" s="54">
        <v>0</v>
      </c>
      <c r="H13" s="50">
        <v>0</v>
      </c>
      <c r="I13" s="52">
        <v>0</v>
      </c>
      <c r="J13" s="49">
        <v>0</v>
      </c>
      <c r="K13" s="50">
        <v>0</v>
      </c>
      <c r="L13" s="50">
        <v>0</v>
      </c>
      <c r="M13" s="112">
        <v>0</v>
      </c>
      <c r="N13" s="54">
        <f>G13+K13</f>
        <v>0</v>
      </c>
      <c r="O13" s="50">
        <f>H13+L13</f>
        <v>0</v>
      </c>
      <c r="P13" s="52">
        <v>-7097</v>
      </c>
    </row>
    <row r="14" spans="1:16" ht="12.75">
      <c r="A14" s="78" t="s">
        <v>48</v>
      </c>
      <c r="F14" s="78" t="s">
        <v>6</v>
      </c>
      <c r="G14" s="89">
        <v>0</v>
      </c>
      <c r="H14" s="90">
        <v>0</v>
      </c>
      <c r="I14" s="91">
        <v>0</v>
      </c>
      <c r="J14" s="64">
        <v>0</v>
      </c>
      <c r="K14" s="90">
        <v>0</v>
      </c>
      <c r="L14" s="90">
        <v>0</v>
      </c>
      <c r="M14" s="114">
        <v>0</v>
      </c>
      <c r="N14" s="54">
        <f>G14+K14</f>
        <v>0</v>
      </c>
      <c r="O14" s="50">
        <f>H14+L14</f>
        <v>0</v>
      </c>
      <c r="P14" s="52">
        <v>-8963</v>
      </c>
    </row>
    <row r="15" spans="1:16" ht="12.75">
      <c r="A15" s="78" t="s">
        <v>56</v>
      </c>
      <c r="G15" s="54"/>
      <c r="H15" s="50"/>
      <c r="I15" s="52"/>
      <c r="J15" s="49"/>
      <c r="K15" s="50"/>
      <c r="L15" s="50"/>
      <c r="M15" s="112"/>
      <c r="N15" s="54">
        <v>0</v>
      </c>
      <c r="O15" s="50">
        <v>0</v>
      </c>
      <c r="P15" s="52">
        <v>15000</v>
      </c>
    </row>
    <row r="16" spans="1:16" ht="12.75">
      <c r="A16" s="78" t="s">
        <v>57</v>
      </c>
      <c r="G16" s="54"/>
      <c r="H16" s="50"/>
      <c r="I16" s="52"/>
      <c r="J16" s="49"/>
      <c r="K16" s="50"/>
      <c r="L16" s="50"/>
      <c r="M16" s="112"/>
      <c r="N16" s="89">
        <v>0</v>
      </c>
      <c r="O16" s="90">
        <v>0</v>
      </c>
      <c r="P16" s="91">
        <v>-158</v>
      </c>
    </row>
    <row r="17" spans="1:16" ht="12.75">
      <c r="A17" s="78" t="s">
        <v>88</v>
      </c>
      <c r="F17" s="78" t="s">
        <v>6</v>
      </c>
      <c r="G17" s="54">
        <f aca="true" t="shared" si="0" ref="G17:O17">SUM(G12:G14)</f>
        <v>0</v>
      </c>
      <c r="H17" s="50">
        <f t="shared" si="0"/>
        <v>0</v>
      </c>
      <c r="I17" s="58">
        <f t="shared" si="0"/>
        <v>0</v>
      </c>
      <c r="J17" s="88">
        <f t="shared" si="0"/>
        <v>0</v>
      </c>
      <c r="K17" s="50">
        <f t="shared" si="0"/>
        <v>0</v>
      </c>
      <c r="L17" s="50">
        <f t="shared" si="0"/>
        <v>0</v>
      </c>
      <c r="M17" s="50">
        <f t="shared" si="0"/>
        <v>0</v>
      </c>
      <c r="N17" s="54">
        <f t="shared" si="0"/>
        <v>10113</v>
      </c>
      <c r="O17" s="50">
        <f t="shared" si="0"/>
        <v>10298</v>
      </c>
      <c r="P17" s="58">
        <f>SUM(P12:P16)</f>
        <v>1525035</v>
      </c>
    </row>
    <row r="18" spans="7:16" ht="12.75">
      <c r="G18" s="54"/>
      <c r="H18" s="50"/>
      <c r="I18" s="51"/>
      <c r="J18" s="49"/>
      <c r="K18" s="50"/>
      <c r="L18" s="50"/>
      <c r="M18" s="112"/>
      <c r="N18" s="54"/>
      <c r="O18" s="50"/>
      <c r="P18" s="51"/>
    </row>
    <row r="19" spans="1:16" ht="12.75">
      <c r="A19" s="78" t="s">
        <v>69</v>
      </c>
      <c r="F19" s="78" t="s">
        <v>5</v>
      </c>
      <c r="G19" s="89">
        <v>0</v>
      </c>
      <c r="H19" s="90">
        <v>0</v>
      </c>
      <c r="I19" s="93">
        <v>0</v>
      </c>
      <c r="J19" s="64">
        <v>0</v>
      </c>
      <c r="K19" s="90">
        <v>0</v>
      </c>
      <c r="L19" s="90">
        <v>0</v>
      </c>
      <c r="M19" s="90">
        <v>0</v>
      </c>
      <c r="N19" s="89">
        <v>10262</v>
      </c>
      <c r="O19" s="90">
        <v>10373</v>
      </c>
      <c r="P19" s="93">
        <v>1547519</v>
      </c>
    </row>
    <row r="20" spans="7:16" ht="12.75">
      <c r="G20" s="54"/>
      <c r="H20" s="50"/>
      <c r="I20" s="51"/>
      <c r="J20" s="49"/>
      <c r="K20" s="50"/>
      <c r="L20" s="50"/>
      <c r="M20" s="112"/>
      <c r="N20" s="54"/>
      <c r="O20" s="50"/>
      <c r="P20" s="51"/>
    </row>
    <row r="21" spans="1:16" ht="12.75">
      <c r="A21" s="114" t="s">
        <v>30</v>
      </c>
      <c r="B21" s="114"/>
      <c r="C21" s="114"/>
      <c r="D21" s="114"/>
      <c r="E21" s="114"/>
      <c r="F21" s="92" t="s">
        <v>5</v>
      </c>
      <c r="G21" s="89">
        <f aca="true" t="shared" si="1" ref="G21:M21">G19-G17</f>
        <v>0</v>
      </c>
      <c r="H21" s="90">
        <f t="shared" si="1"/>
        <v>0</v>
      </c>
      <c r="I21" s="93">
        <f t="shared" si="1"/>
        <v>0</v>
      </c>
      <c r="J21" s="94">
        <f t="shared" si="1"/>
        <v>0</v>
      </c>
      <c r="K21" s="90">
        <f t="shared" si="1"/>
        <v>0</v>
      </c>
      <c r="L21" s="90">
        <f t="shared" si="1"/>
        <v>0</v>
      </c>
      <c r="M21" s="114">
        <f t="shared" si="1"/>
        <v>0</v>
      </c>
      <c r="N21" s="89">
        <f>+N19-N17</f>
        <v>149</v>
      </c>
      <c r="O21" s="90">
        <f>+O19-O17</f>
        <v>75</v>
      </c>
      <c r="P21" s="93">
        <f>+P19-P17</f>
        <v>22484</v>
      </c>
    </row>
    <row r="22" spans="7:16" ht="12.75">
      <c r="G22" s="54"/>
      <c r="H22" s="50"/>
      <c r="I22" s="51"/>
      <c r="J22" s="49"/>
      <c r="K22" s="50"/>
      <c r="L22" s="50"/>
      <c r="M22" s="112"/>
      <c r="N22" s="54"/>
      <c r="O22" s="50"/>
      <c r="P22" s="51"/>
    </row>
    <row r="23" spans="1:16" ht="12" customHeight="1">
      <c r="A23" s="80" t="s">
        <v>31</v>
      </c>
      <c r="F23" s="55" t="s">
        <v>6</v>
      </c>
      <c r="G23" s="54"/>
      <c r="H23" s="50"/>
      <c r="I23" s="51"/>
      <c r="J23" s="49"/>
      <c r="K23" s="50"/>
      <c r="L23" s="50"/>
      <c r="M23" s="112"/>
      <c r="N23" s="54"/>
      <c r="O23" s="50"/>
      <c r="P23" s="51"/>
    </row>
    <row r="24" spans="1:16" ht="12.75">
      <c r="A24" s="78" t="s">
        <v>32</v>
      </c>
      <c r="G24" s="54" t="s">
        <v>6</v>
      </c>
      <c r="H24" s="50" t="s">
        <v>6</v>
      </c>
      <c r="I24" s="51" t="s">
        <v>6</v>
      </c>
      <c r="J24" s="49" t="s">
        <v>6</v>
      </c>
      <c r="K24" s="50" t="s">
        <v>6</v>
      </c>
      <c r="L24" s="50" t="s">
        <v>6</v>
      </c>
      <c r="M24" s="112" t="s">
        <v>6</v>
      </c>
      <c r="N24" s="54" t="s">
        <v>6</v>
      </c>
      <c r="O24" s="50" t="s">
        <v>6</v>
      </c>
      <c r="P24" s="51" t="s">
        <v>6</v>
      </c>
    </row>
    <row r="25" spans="1:16" ht="12.75">
      <c r="A25" s="78" t="s">
        <v>49</v>
      </c>
      <c r="F25" s="78" t="s">
        <v>5</v>
      </c>
      <c r="G25" s="54">
        <v>0</v>
      </c>
      <c r="H25" s="50">
        <v>0</v>
      </c>
      <c r="I25" s="58">
        <v>0</v>
      </c>
      <c r="J25" s="49">
        <v>0</v>
      </c>
      <c r="K25" s="50">
        <v>0</v>
      </c>
      <c r="L25" s="50">
        <v>0</v>
      </c>
      <c r="M25" s="50">
        <v>0</v>
      </c>
      <c r="N25" s="54">
        <f>G25+K25</f>
        <v>0</v>
      </c>
      <c r="O25" s="50">
        <f>H25+L25</f>
        <v>0</v>
      </c>
      <c r="P25" s="58">
        <v>11422</v>
      </c>
    </row>
    <row r="26" spans="1:16" ht="12.75">
      <c r="A26" s="78" t="s">
        <v>50</v>
      </c>
      <c r="F26" s="78" t="s">
        <v>6</v>
      </c>
      <c r="G26" s="54">
        <v>0</v>
      </c>
      <c r="H26" s="50">
        <v>0</v>
      </c>
      <c r="I26" s="58">
        <v>0</v>
      </c>
      <c r="J26" s="49"/>
      <c r="K26" s="50"/>
      <c r="L26" s="50"/>
      <c r="M26" s="50"/>
      <c r="N26" s="54">
        <v>0</v>
      </c>
      <c r="O26" s="50">
        <v>0</v>
      </c>
      <c r="P26" s="58">
        <v>1523</v>
      </c>
    </row>
    <row r="27" spans="1:16" ht="12.75">
      <c r="A27" s="78" t="s">
        <v>51</v>
      </c>
      <c r="F27" s="55" t="s">
        <v>5</v>
      </c>
      <c r="G27" s="54">
        <v>0</v>
      </c>
      <c r="H27" s="50">
        <v>0</v>
      </c>
      <c r="I27" s="58">
        <v>0</v>
      </c>
      <c r="J27" s="49">
        <v>0</v>
      </c>
      <c r="K27" s="50">
        <v>0</v>
      </c>
      <c r="L27" s="50">
        <v>0</v>
      </c>
      <c r="M27" s="112">
        <v>0</v>
      </c>
      <c r="N27" s="54">
        <f aca="true" t="shared" si="2" ref="N27:N43">G27+K27</f>
        <v>0</v>
      </c>
      <c r="O27" s="50">
        <f aca="true" t="shared" si="3" ref="O27:O43">H27+L27</f>
        <v>0</v>
      </c>
      <c r="P27" s="58">
        <v>4797</v>
      </c>
    </row>
    <row r="28" spans="1:16" ht="12.75">
      <c r="A28" s="78" t="s">
        <v>52</v>
      </c>
      <c r="F28" s="55" t="s">
        <v>6</v>
      </c>
      <c r="G28" s="54">
        <v>0</v>
      </c>
      <c r="H28" s="50">
        <v>0</v>
      </c>
      <c r="I28" s="58">
        <v>0</v>
      </c>
      <c r="J28" s="49">
        <v>0</v>
      </c>
      <c r="K28" s="50">
        <v>0</v>
      </c>
      <c r="L28" s="50">
        <v>0</v>
      </c>
      <c r="M28" s="112">
        <v>0</v>
      </c>
      <c r="N28" s="54">
        <f t="shared" si="2"/>
        <v>0</v>
      </c>
      <c r="O28" s="50">
        <f t="shared" si="3"/>
        <v>0</v>
      </c>
      <c r="P28" s="58">
        <v>5037</v>
      </c>
    </row>
    <row r="29" spans="1:16" ht="12.75" hidden="1">
      <c r="A29" s="78" t="s">
        <v>53</v>
      </c>
      <c r="E29" s="55"/>
      <c r="F29" s="55" t="s">
        <v>6</v>
      </c>
      <c r="G29" s="54">
        <v>0</v>
      </c>
      <c r="H29" s="50">
        <v>0</v>
      </c>
      <c r="I29" s="58">
        <v>0</v>
      </c>
      <c r="J29" s="56">
        <v>0</v>
      </c>
      <c r="K29" s="50">
        <v>0</v>
      </c>
      <c r="L29" s="57">
        <v>0</v>
      </c>
      <c r="M29" s="115">
        <v>0</v>
      </c>
      <c r="N29" s="54">
        <f t="shared" si="2"/>
        <v>0</v>
      </c>
      <c r="O29" s="50">
        <f t="shared" si="3"/>
        <v>0</v>
      </c>
      <c r="P29" s="58">
        <v>0</v>
      </c>
    </row>
    <row r="30" spans="1:16" ht="12.75" hidden="1">
      <c r="A30" s="78" t="s">
        <v>54</v>
      </c>
      <c r="F30" s="55" t="s">
        <v>6</v>
      </c>
      <c r="G30" s="54">
        <v>0</v>
      </c>
      <c r="H30" s="50">
        <v>0</v>
      </c>
      <c r="I30" s="58">
        <v>0</v>
      </c>
      <c r="J30" s="49">
        <v>0</v>
      </c>
      <c r="K30" s="50">
        <v>0</v>
      </c>
      <c r="L30" s="50">
        <v>0</v>
      </c>
      <c r="M30" s="112">
        <v>0</v>
      </c>
      <c r="N30" s="54">
        <f t="shared" si="2"/>
        <v>0</v>
      </c>
      <c r="O30" s="50">
        <f t="shared" si="3"/>
        <v>0</v>
      </c>
      <c r="P30" s="58">
        <f aca="true" t="shared" si="4" ref="P30:P43">I30+J30+M30</f>
        <v>0</v>
      </c>
    </row>
    <row r="31" spans="1:16" ht="12.75" hidden="1">
      <c r="A31" s="78" t="s">
        <v>55</v>
      </c>
      <c r="F31" s="78" t="s">
        <v>6</v>
      </c>
      <c r="G31" s="54">
        <v>0</v>
      </c>
      <c r="H31" s="50">
        <v>0</v>
      </c>
      <c r="I31" s="58">
        <v>0</v>
      </c>
      <c r="J31" s="59">
        <v>0</v>
      </c>
      <c r="K31" s="50">
        <v>0</v>
      </c>
      <c r="L31" s="57">
        <v>0</v>
      </c>
      <c r="M31" s="115">
        <v>0</v>
      </c>
      <c r="N31" s="54">
        <f t="shared" si="2"/>
        <v>0</v>
      </c>
      <c r="O31" s="50">
        <f t="shared" si="3"/>
        <v>0</v>
      </c>
      <c r="P31" s="58">
        <f t="shared" si="4"/>
        <v>0</v>
      </c>
    </row>
    <row r="32" spans="1:16" ht="12.75">
      <c r="A32" s="78" t="s">
        <v>87</v>
      </c>
      <c r="F32" s="78" t="s">
        <v>6</v>
      </c>
      <c r="G32" s="54">
        <v>0</v>
      </c>
      <c r="H32" s="50">
        <v>0</v>
      </c>
      <c r="I32" s="58">
        <v>0</v>
      </c>
      <c r="J32" s="59">
        <v>0</v>
      </c>
      <c r="K32" s="50">
        <v>0</v>
      </c>
      <c r="L32" s="57">
        <v>0</v>
      </c>
      <c r="M32" s="115">
        <v>0</v>
      </c>
      <c r="N32" s="54">
        <f t="shared" si="2"/>
        <v>0</v>
      </c>
      <c r="O32" s="50">
        <f t="shared" si="3"/>
        <v>0</v>
      </c>
      <c r="P32" s="58">
        <v>3735</v>
      </c>
    </row>
    <row r="33" spans="1:16" ht="12.75">
      <c r="A33" s="78" t="s">
        <v>33</v>
      </c>
      <c r="F33" s="78" t="s">
        <v>6</v>
      </c>
      <c r="G33" s="54">
        <v>0</v>
      </c>
      <c r="H33" s="50">
        <v>0</v>
      </c>
      <c r="I33" s="58">
        <v>0</v>
      </c>
      <c r="J33" s="49">
        <v>0</v>
      </c>
      <c r="K33" s="50">
        <v>0</v>
      </c>
      <c r="L33" s="50">
        <v>0</v>
      </c>
      <c r="M33" s="112">
        <v>0</v>
      </c>
      <c r="N33" s="54">
        <f t="shared" si="2"/>
        <v>0</v>
      </c>
      <c r="O33" s="50">
        <f t="shared" si="3"/>
        <v>0</v>
      </c>
      <c r="P33" s="58">
        <v>2578</v>
      </c>
    </row>
    <row r="34" spans="1:16" ht="12.75">
      <c r="A34" s="78" t="s">
        <v>34</v>
      </c>
      <c r="F34" s="78" t="s">
        <v>5</v>
      </c>
      <c r="G34" s="54">
        <v>0</v>
      </c>
      <c r="H34" s="50">
        <v>0</v>
      </c>
      <c r="I34" s="58">
        <v>0</v>
      </c>
      <c r="J34" s="49">
        <v>0</v>
      </c>
      <c r="K34" s="50">
        <v>0</v>
      </c>
      <c r="L34" s="50">
        <v>0</v>
      </c>
      <c r="M34" s="112">
        <v>0</v>
      </c>
      <c r="N34" s="54">
        <f t="shared" si="2"/>
        <v>0</v>
      </c>
      <c r="O34" s="50">
        <f t="shared" si="3"/>
        <v>0</v>
      </c>
      <c r="P34" s="58">
        <v>13347</v>
      </c>
    </row>
    <row r="35" spans="1:16" ht="12.75" hidden="1">
      <c r="A35" s="78" t="s">
        <v>35</v>
      </c>
      <c r="F35" s="78" t="s">
        <v>5</v>
      </c>
      <c r="G35" s="54">
        <v>0</v>
      </c>
      <c r="H35" s="50">
        <v>0</v>
      </c>
      <c r="I35" s="58">
        <v>0</v>
      </c>
      <c r="J35" s="49">
        <v>0</v>
      </c>
      <c r="K35" s="50">
        <v>0</v>
      </c>
      <c r="L35" s="50">
        <v>0</v>
      </c>
      <c r="M35" s="112">
        <v>0</v>
      </c>
      <c r="N35" s="54">
        <f t="shared" si="2"/>
        <v>0</v>
      </c>
      <c r="O35" s="50">
        <f t="shared" si="3"/>
        <v>0</v>
      </c>
      <c r="P35" s="58">
        <f t="shared" si="4"/>
        <v>0</v>
      </c>
    </row>
    <row r="36" spans="1:16" ht="12.75">
      <c r="A36" s="78" t="s">
        <v>58</v>
      </c>
      <c r="G36" s="54"/>
      <c r="H36" s="50"/>
      <c r="I36" s="58"/>
      <c r="J36" s="49"/>
      <c r="K36" s="50"/>
      <c r="L36" s="50"/>
      <c r="M36" s="112"/>
      <c r="N36" s="54">
        <v>1</v>
      </c>
      <c r="O36" s="50">
        <v>1</v>
      </c>
      <c r="P36" s="58">
        <v>138</v>
      </c>
    </row>
    <row r="37" spans="1:16" ht="12.75">
      <c r="A37" s="78" t="s">
        <v>36</v>
      </c>
      <c r="F37" s="78" t="s">
        <v>6</v>
      </c>
      <c r="G37" s="54">
        <v>0</v>
      </c>
      <c r="H37" s="50">
        <v>0</v>
      </c>
      <c r="I37" s="58">
        <v>0</v>
      </c>
      <c r="J37" s="59">
        <v>0</v>
      </c>
      <c r="K37" s="50">
        <v>0</v>
      </c>
      <c r="L37" s="57">
        <v>0</v>
      </c>
      <c r="M37" s="115">
        <v>0</v>
      </c>
      <c r="N37" s="54">
        <f t="shared" si="2"/>
        <v>0</v>
      </c>
      <c r="O37" s="50">
        <f t="shared" si="3"/>
        <v>0</v>
      </c>
      <c r="P37" s="58">
        <v>688</v>
      </c>
    </row>
    <row r="38" spans="1:16" ht="12.75" hidden="1">
      <c r="A38" s="78" t="s">
        <v>37</v>
      </c>
      <c r="F38" s="78" t="s">
        <v>6</v>
      </c>
      <c r="G38" s="54">
        <v>0</v>
      </c>
      <c r="H38" s="50">
        <v>0</v>
      </c>
      <c r="I38" s="58">
        <v>0</v>
      </c>
      <c r="J38" s="59">
        <v>0</v>
      </c>
      <c r="K38" s="50">
        <v>0</v>
      </c>
      <c r="L38" s="57">
        <v>0</v>
      </c>
      <c r="M38" s="115">
        <v>0</v>
      </c>
      <c r="N38" s="54">
        <f t="shared" si="2"/>
        <v>0</v>
      </c>
      <c r="O38" s="50">
        <f t="shared" si="3"/>
        <v>0</v>
      </c>
      <c r="P38" s="58">
        <f t="shared" si="4"/>
        <v>0</v>
      </c>
    </row>
    <row r="39" spans="1:16" ht="12.75" hidden="1">
      <c r="A39" s="78" t="s">
        <v>38</v>
      </c>
      <c r="F39" s="78" t="s">
        <v>6</v>
      </c>
      <c r="G39" s="54">
        <v>0</v>
      </c>
      <c r="H39" s="50">
        <v>0</v>
      </c>
      <c r="I39" s="58">
        <v>0</v>
      </c>
      <c r="J39" s="59">
        <v>0</v>
      </c>
      <c r="K39" s="50">
        <v>0</v>
      </c>
      <c r="L39" s="57">
        <v>0</v>
      </c>
      <c r="M39" s="115">
        <v>0</v>
      </c>
      <c r="N39" s="54">
        <f t="shared" si="2"/>
        <v>0</v>
      </c>
      <c r="O39" s="50">
        <f t="shared" si="3"/>
        <v>0</v>
      </c>
      <c r="P39" s="58">
        <f t="shared" si="4"/>
        <v>0</v>
      </c>
    </row>
    <row r="40" spans="1:16" ht="12.75" hidden="1">
      <c r="A40" s="78" t="s">
        <v>39</v>
      </c>
      <c r="F40" s="78" t="s">
        <v>6</v>
      </c>
      <c r="G40" s="54">
        <v>0</v>
      </c>
      <c r="H40" s="50">
        <v>0</v>
      </c>
      <c r="I40" s="58">
        <v>0</v>
      </c>
      <c r="J40" s="59">
        <v>0</v>
      </c>
      <c r="K40" s="50">
        <v>0</v>
      </c>
      <c r="L40" s="57">
        <v>0</v>
      </c>
      <c r="M40" s="115">
        <v>0</v>
      </c>
      <c r="N40" s="54">
        <f t="shared" si="2"/>
        <v>0</v>
      </c>
      <c r="O40" s="50">
        <f t="shared" si="3"/>
        <v>0</v>
      </c>
      <c r="P40" s="58">
        <f t="shared" si="4"/>
        <v>0</v>
      </c>
    </row>
    <row r="41" spans="1:16" ht="12.75" hidden="1">
      <c r="A41" s="78" t="s">
        <v>40</v>
      </c>
      <c r="F41" s="78" t="s">
        <v>6</v>
      </c>
      <c r="G41" s="54">
        <v>0</v>
      </c>
      <c r="H41" s="50">
        <v>0</v>
      </c>
      <c r="I41" s="58">
        <v>0</v>
      </c>
      <c r="J41" s="59">
        <v>0</v>
      </c>
      <c r="K41" s="50">
        <v>0</v>
      </c>
      <c r="L41" s="57">
        <v>0</v>
      </c>
      <c r="M41" s="115">
        <v>0</v>
      </c>
      <c r="N41" s="54">
        <f t="shared" si="2"/>
        <v>0</v>
      </c>
      <c r="O41" s="50">
        <f t="shared" si="3"/>
        <v>0</v>
      </c>
      <c r="P41" s="58">
        <f t="shared" si="4"/>
        <v>0</v>
      </c>
    </row>
    <row r="42" spans="1:16" ht="12.75" hidden="1">
      <c r="A42" s="78" t="s">
        <v>41</v>
      </c>
      <c r="F42" s="78" t="s">
        <v>6</v>
      </c>
      <c r="G42" s="54">
        <v>0</v>
      </c>
      <c r="H42" s="50">
        <v>0</v>
      </c>
      <c r="I42" s="58">
        <v>0</v>
      </c>
      <c r="J42" s="59">
        <v>0</v>
      </c>
      <c r="K42" s="50">
        <v>0</v>
      </c>
      <c r="L42" s="57">
        <v>0</v>
      </c>
      <c r="M42" s="115">
        <v>0</v>
      </c>
      <c r="N42" s="54">
        <f t="shared" si="2"/>
        <v>0</v>
      </c>
      <c r="O42" s="50">
        <f t="shared" si="3"/>
        <v>0</v>
      </c>
      <c r="P42" s="58">
        <f t="shared" si="4"/>
        <v>0</v>
      </c>
    </row>
    <row r="43" spans="1:16" ht="12.75" hidden="1">
      <c r="A43" s="78" t="s">
        <v>42</v>
      </c>
      <c r="F43" s="78" t="s">
        <v>6</v>
      </c>
      <c r="G43" s="54">
        <v>0</v>
      </c>
      <c r="H43" s="50">
        <v>0</v>
      </c>
      <c r="I43" s="58">
        <v>0</v>
      </c>
      <c r="J43" s="49">
        <v>0</v>
      </c>
      <c r="K43" s="50">
        <v>0</v>
      </c>
      <c r="L43" s="57">
        <v>0</v>
      </c>
      <c r="M43" s="115">
        <v>0</v>
      </c>
      <c r="N43" s="54">
        <f t="shared" si="2"/>
        <v>0</v>
      </c>
      <c r="O43" s="50">
        <f t="shared" si="3"/>
        <v>0</v>
      </c>
      <c r="P43" s="58">
        <f t="shared" si="4"/>
        <v>0</v>
      </c>
    </row>
    <row r="44" spans="1:17" ht="12.75">
      <c r="A44" s="78" t="s">
        <v>100</v>
      </c>
      <c r="F44" s="78" t="s">
        <v>5</v>
      </c>
      <c r="G44" s="54">
        <v>0</v>
      </c>
      <c r="H44" s="50">
        <f aca="true" t="shared" si="5" ref="H44:P44">SUM(H24:H43)</f>
        <v>0</v>
      </c>
      <c r="I44" s="58">
        <f t="shared" si="5"/>
        <v>0</v>
      </c>
      <c r="J44" s="88">
        <f t="shared" si="5"/>
        <v>0</v>
      </c>
      <c r="K44" s="50">
        <f t="shared" si="5"/>
        <v>0</v>
      </c>
      <c r="L44" s="50">
        <f t="shared" si="5"/>
        <v>0</v>
      </c>
      <c r="M44" s="50">
        <f t="shared" si="5"/>
        <v>0</v>
      </c>
      <c r="N44" s="54">
        <f t="shared" si="5"/>
        <v>1</v>
      </c>
      <c r="O44" s="50">
        <f t="shared" si="5"/>
        <v>1</v>
      </c>
      <c r="P44" s="58">
        <f t="shared" si="5"/>
        <v>43265</v>
      </c>
      <c r="Q44" s="55"/>
    </row>
    <row r="45" spans="7:16" ht="12.75">
      <c r="G45" s="54"/>
      <c r="H45" s="50"/>
      <c r="I45" s="51"/>
      <c r="J45" s="49" t="s">
        <v>5</v>
      </c>
      <c r="K45" s="50"/>
      <c r="L45" s="50"/>
      <c r="M45" s="112"/>
      <c r="N45" s="54"/>
      <c r="O45" s="50"/>
      <c r="P45" s="51"/>
    </row>
    <row r="46" spans="1:16" ht="12.75">
      <c r="A46" s="78" t="s">
        <v>43</v>
      </c>
      <c r="G46" s="54"/>
      <c r="H46" s="50"/>
      <c r="I46" s="51"/>
      <c r="J46" s="49"/>
      <c r="K46" s="50"/>
      <c r="L46" s="50"/>
      <c r="M46" s="112"/>
      <c r="N46" s="54"/>
      <c r="O46" s="50"/>
      <c r="P46" s="51"/>
    </row>
    <row r="47" spans="1:16" ht="12.75">
      <c r="A47" s="78" t="s">
        <v>59</v>
      </c>
      <c r="F47" s="78" t="s">
        <v>6</v>
      </c>
      <c r="G47" s="54">
        <v>0</v>
      </c>
      <c r="H47" s="50">
        <v>0</v>
      </c>
      <c r="I47" s="58">
        <v>0</v>
      </c>
      <c r="J47" s="59">
        <v>0</v>
      </c>
      <c r="K47" s="50">
        <v>0</v>
      </c>
      <c r="L47" s="50">
        <v>0</v>
      </c>
      <c r="M47" s="112">
        <v>0</v>
      </c>
      <c r="N47" s="54">
        <f>G47+K47</f>
        <v>0</v>
      </c>
      <c r="O47" s="50">
        <f>H47+L47</f>
        <v>0</v>
      </c>
      <c r="P47" s="58">
        <v>-15000</v>
      </c>
    </row>
    <row r="48" spans="7:16" ht="12.75">
      <c r="G48" s="54"/>
      <c r="H48" s="50"/>
      <c r="I48" s="58"/>
      <c r="J48" s="59"/>
      <c r="K48" s="50"/>
      <c r="L48" s="50"/>
      <c r="M48" s="112"/>
      <c r="N48" s="54"/>
      <c r="O48" s="50"/>
      <c r="P48" s="58"/>
    </row>
    <row r="49" spans="1:17" ht="12.75">
      <c r="A49" s="78" t="s">
        <v>101</v>
      </c>
      <c r="F49" s="78" t="s">
        <v>6</v>
      </c>
      <c r="G49" s="54">
        <f aca="true" t="shared" si="6" ref="G49:P49">SUM(G47:G47)</f>
        <v>0</v>
      </c>
      <c r="H49" s="50">
        <f t="shared" si="6"/>
        <v>0</v>
      </c>
      <c r="I49" s="58">
        <f t="shared" si="6"/>
        <v>0</v>
      </c>
      <c r="J49" s="88">
        <f t="shared" si="6"/>
        <v>0</v>
      </c>
      <c r="K49" s="50">
        <f t="shared" si="6"/>
        <v>0</v>
      </c>
      <c r="L49" s="50">
        <f t="shared" si="6"/>
        <v>0</v>
      </c>
      <c r="M49" s="50">
        <f t="shared" si="6"/>
        <v>0</v>
      </c>
      <c r="N49" s="54">
        <f t="shared" si="6"/>
        <v>0</v>
      </c>
      <c r="O49" s="50">
        <f t="shared" si="6"/>
        <v>0</v>
      </c>
      <c r="P49" s="58">
        <f t="shared" si="6"/>
        <v>-15000</v>
      </c>
      <c r="Q49" s="55"/>
    </row>
    <row r="50" spans="7:16" ht="15">
      <c r="G50" s="95"/>
      <c r="H50" s="96"/>
      <c r="I50" s="97"/>
      <c r="J50" s="98"/>
      <c r="K50" s="96"/>
      <c r="L50" s="96"/>
      <c r="M50" s="116"/>
      <c r="N50" s="95"/>
      <c r="O50" s="96"/>
      <c r="P50" s="97"/>
    </row>
    <row r="51" spans="1:17" ht="12.75">
      <c r="A51" s="78" t="s">
        <v>70</v>
      </c>
      <c r="F51" s="78" t="s">
        <v>5</v>
      </c>
      <c r="G51" s="60">
        <f aca="true" t="shared" si="7" ref="G51:P51">G44+G49</f>
        <v>0</v>
      </c>
      <c r="H51" s="61">
        <f t="shared" si="7"/>
        <v>0</v>
      </c>
      <c r="I51" s="62">
        <f t="shared" si="7"/>
        <v>0</v>
      </c>
      <c r="J51" s="99">
        <f t="shared" si="7"/>
        <v>0</v>
      </c>
      <c r="K51" s="61">
        <f t="shared" si="7"/>
        <v>0</v>
      </c>
      <c r="L51" s="61">
        <f t="shared" si="7"/>
        <v>0</v>
      </c>
      <c r="M51" s="61">
        <f t="shared" si="7"/>
        <v>0</v>
      </c>
      <c r="N51" s="60">
        <f t="shared" si="7"/>
        <v>1</v>
      </c>
      <c r="O51" s="61">
        <f t="shared" si="7"/>
        <v>1</v>
      </c>
      <c r="P51" s="62">
        <f t="shared" si="7"/>
        <v>28265</v>
      </c>
      <c r="Q51" s="55"/>
    </row>
    <row r="52" spans="1:16" ht="12.75">
      <c r="A52" s="78" t="s">
        <v>71</v>
      </c>
      <c r="F52" s="78" t="s">
        <v>5</v>
      </c>
      <c r="G52" s="54">
        <f aca="true" t="shared" si="8" ref="G52:P52">G17+G51</f>
        <v>0</v>
      </c>
      <c r="H52" s="50">
        <f t="shared" si="8"/>
        <v>0</v>
      </c>
      <c r="I52" s="58">
        <f t="shared" si="8"/>
        <v>0</v>
      </c>
      <c r="J52" s="49">
        <f t="shared" si="8"/>
        <v>0</v>
      </c>
      <c r="K52" s="50">
        <f t="shared" si="8"/>
        <v>0</v>
      </c>
      <c r="L52" s="50">
        <f t="shared" si="8"/>
        <v>0</v>
      </c>
      <c r="M52" s="50">
        <f t="shared" si="8"/>
        <v>0</v>
      </c>
      <c r="N52" s="54">
        <f t="shared" si="8"/>
        <v>10114</v>
      </c>
      <c r="O52" s="50">
        <f t="shared" si="8"/>
        <v>10299</v>
      </c>
      <c r="P52" s="58">
        <f t="shared" si="8"/>
        <v>1553300</v>
      </c>
    </row>
    <row r="53" spans="1:16" ht="12.75">
      <c r="A53" s="80"/>
      <c r="F53" s="78" t="s">
        <v>5</v>
      </c>
      <c r="G53" s="54"/>
      <c r="H53" s="50"/>
      <c r="I53" s="51"/>
      <c r="J53" s="49"/>
      <c r="K53" s="50"/>
      <c r="L53" s="50"/>
      <c r="M53" s="112"/>
      <c r="N53" s="54"/>
      <c r="O53" s="50"/>
      <c r="P53" s="51"/>
    </row>
    <row r="54" spans="1:16" ht="12.75">
      <c r="A54" s="80" t="s">
        <v>44</v>
      </c>
      <c r="F54" s="78" t="s">
        <v>5</v>
      </c>
      <c r="G54" s="54"/>
      <c r="H54" s="50"/>
      <c r="I54" s="51"/>
      <c r="J54" s="49"/>
      <c r="K54" s="50"/>
      <c r="L54" s="50"/>
      <c r="M54" s="112"/>
      <c r="N54" s="54"/>
      <c r="O54" s="50"/>
      <c r="P54" s="51"/>
    </row>
    <row r="55" spans="6:16" ht="12.75">
      <c r="F55" s="78" t="s">
        <v>5</v>
      </c>
      <c r="G55" s="54"/>
      <c r="H55" s="50"/>
      <c r="I55" s="51"/>
      <c r="J55" s="49"/>
      <c r="K55" s="50"/>
      <c r="L55" s="50"/>
      <c r="M55" s="112"/>
      <c r="N55" s="54"/>
      <c r="O55" s="50"/>
      <c r="P55" s="51"/>
    </row>
    <row r="56" spans="1:16" ht="12.75" customHeight="1">
      <c r="A56" s="172" t="s">
        <v>83</v>
      </c>
      <c r="B56" s="172"/>
      <c r="C56" s="172"/>
      <c r="D56" s="172"/>
      <c r="E56" s="172"/>
      <c r="F56" s="78" t="s">
        <v>6</v>
      </c>
      <c r="G56" s="54">
        <v>0</v>
      </c>
      <c r="H56" s="50">
        <v>0</v>
      </c>
      <c r="I56" s="58">
        <v>0</v>
      </c>
      <c r="J56" s="49">
        <v>0</v>
      </c>
      <c r="K56" s="50">
        <v>0</v>
      </c>
      <c r="L56" s="50">
        <v>0</v>
      </c>
      <c r="M56" s="112">
        <v>0</v>
      </c>
      <c r="N56" s="54">
        <v>66</v>
      </c>
      <c r="O56" s="50">
        <v>33</v>
      </c>
      <c r="P56" s="58">
        <v>5762</v>
      </c>
    </row>
    <row r="57" spans="1:16" ht="0.75" customHeight="1">
      <c r="A57" s="172"/>
      <c r="B57" s="172"/>
      <c r="C57" s="172"/>
      <c r="D57" s="172"/>
      <c r="E57" s="172"/>
      <c r="G57" s="54"/>
      <c r="H57" s="50"/>
      <c r="I57" s="58"/>
      <c r="J57" s="49"/>
      <c r="K57" s="50"/>
      <c r="L57" s="50"/>
      <c r="M57" s="112"/>
      <c r="N57" s="54"/>
      <c r="O57" s="50"/>
      <c r="P57" s="58"/>
    </row>
    <row r="58" spans="7:16" ht="12.75">
      <c r="G58" s="54"/>
      <c r="H58" s="50"/>
      <c r="I58" s="58"/>
      <c r="J58" s="49"/>
      <c r="K58" s="50"/>
      <c r="L58" s="50"/>
      <c r="M58" s="112"/>
      <c r="N58" s="54"/>
      <c r="O58" s="50"/>
      <c r="P58" s="58"/>
    </row>
    <row r="59" spans="1:16" ht="12.75" customHeight="1">
      <c r="A59" s="172" t="s">
        <v>84</v>
      </c>
      <c r="B59" s="172"/>
      <c r="C59" s="172"/>
      <c r="D59" s="172"/>
      <c r="E59" s="172"/>
      <c r="G59" s="54">
        <v>0</v>
      </c>
      <c r="H59" s="50">
        <v>0</v>
      </c>
      <c r="I59" s="58">
        <v>0</v>
      </c>
      <c r="J59" s="49">
        <v>0</v>
      </c>
      <c r="K59" s="50">
        <v>0</v>
      </c>
      <c r="L59" s="50">
        <v>0</v>
      </c>
      <c r="M59" s="112">
        <v>0</v>
      </c>
      <c r="N59" s="54">
        <v>58</v>
      </c>
      <c r="O59" s="50">
        <v>29</v>
      </c>
      <c r="P59" s="58">
        <v>4424</v>
      </c>
    </row>
    <row r="60" spans="1:16" ht="12.75">
      <c r="A60" s="172"/>
      <c r="B60" s="172"/>
      <c r="C60" s="172"/>
      <c r="D60" s="172"/>
      <c r="E60" s="172"/>
      <c r="G60" s="54"/>
      <c r="H60" s="50"/>
      <c r="I60" s="58"/>
      <c r="J60" s="49"/>
      <c r="K60" s="50"/>
      <c r="L60" s="50"/>
      <c r="M60" s="112"/>
      <c r="N60" s="54"/>
      <c r="O60" s="50"/>
      <c r="P60" s="58"/>
    </row>
    <row r="61" spans="1:16" ht="12.75" hidden="1">
      <c r="A61" s="100"/>
      <c r="B61" s="100"/>
      <c r="C61" s="100"/>
      <c r="D61" s="100"/>
      <c r="E61" s="100"/>
      <c r="G61" s="54"/>
      <c r="H61" s="50"/>
      <c r="I61" s="58"/>
      <c r="J61" s="49"/>
      <c r="K61" s="50"/>
      <c r="L61" s="50"/>
      <c r="M61" s="112"/>
      <c r="N61" s="54"/>
      <c r="O61" s="50"/>
      <c r="P61" s="58"/>
    </row>
    <row r="62" spans="1:16" ht="12.75" customHeight="1" hidden="1">
      <c r="A62" s="172" t="s">
        <v>45</v>
      </c>
      <c r="B62" s="172"/>
      <c r="C62" s="172"/>
      <c r="D62" s="172"/>
      <c r="E62" s="172"/>
      <c r="F62" s="78" t="s">
        <v>6</v>
      </c>
      <c r="G62" s="54">
        <v>0</v>
      </c>
      <c r="H62" s="50">
        <v>0</v>
      </c>
      <c r="I62" s="58">
        <v>0</v>
      </c>
      <c r="J62" s="49">
        <v>0</v>
      </c>
      <c r="K62" s="50">
        <v>0</v>
      </c>
      <c r="L62" s="50">
        <v>0</v>
      </c>
      <c r="M62" s="112">
        <v>0</v>
      </c>
      <c r="N62" s="54">
        <f>G62+K62</f>
        <v>0</v>
      </c>
      <c r="O62" s="50">
        <f>H62+L62</f>
        <v>0</v>
      </c>
      <c r="P62" s="58">
        <f>I62+J62+M62</f>
        <v>0</v>
      </c>
    </row>
    <row r="63" spans="1:16" ht="0.75" customHeight="1">
      <c r="A63" s="172"/>
      <c r="B63" s="172"/>
      <c r="C63" s="172"/>
      <c r="D63" s="172"/>
      <c r="E63" s="172"/>
      <c r="G63" s="54"/>
      <c r="H63" s="50"/>
      <c r="I63" s="58"/>
      <c r="J63" s="49"/>
      <c r="K63" s="50"/>
      <c r="L63" s="50"/>
      <c r="M63" s="112"/>
      <c r="N63" s="54"/>
      <c r="O63" s="50"/>
      <c r="P63" s="58"/>
    </row>
    <row r="64" spans="1:16" ht="12.75">
      <c r="A64" s="100"/>
      <c r="B64" s="100"/>
      <c r="C64" s="100"/>
      <c r="D64" s="100"/>
      <c r="E64" s="100"/>
      <c r="G64" s="54"/>
      <c r="H64" s="50"/>
      <c r="I64" s="58"/>
      <c r="J64" s="49"/>
      <c r="K64" s="50"/>
      <c r="L64" s="50"/>
      <c r="M64" s="112"/>
      <c r="N64" s="54"/>
      <c r="O64" s="50"/>
      <c r="P64" s="58"/>
    </row>
    <row r="65" spans="1:16" ht="16.5" customHeight="1">
      <c r="A65" s="172" t="s">
        <v>85</v>
      </c>
      <c r="B65" s="172"/>
      <c r="C65" s="172"/>
      <c r="D65" s="172"/>
      <c r="E65" s="172"/>
      <c r="F65" s="78" t="s">
        <v>5</v>
      </c>
      <c r="G65" s="54">
        <v>0</v>
      </c>
      <c r="H65" s="50">
        <v>0</v>
      </c>
      <c r="I65" s="58">
        <v>0</v>
      </c>
      <c r="J65" s="49">
        <v>0</v>
      </c>
      <c r="K65" s="50">
        <v>0</v>
      </c>
      <c r="L65" s="50">
        <v>0</v>
      </c>
      <c r="M65" s="112">
        <v>0</v>
      </c>
      <c r="N65" s="54">
        <v>24</v>
      </c>
      <c r="O65" s="50">
        <v>12</v>
      </c>
      <c r="P65" s="58">
        <v>2209</v>
      </c>
    </row>
    <row r="66" spans="1:17" ht="12.75" hidden="1">
      <c r="A66" s="172"/>
      <c r="B66" s="172"/>
      <c r="C66" s="172"/>
      <c r="D66" s="172"/>
      <c r="E66" s="172"/>
      <c r="F66" s="55" t="s">
        <v>6</v>
      </c>
      <c r="G66" s="54"/>
      <c r="H66" s="50"/>
      <c r="I66" s="51"/>
      <c r="J66" s="49"/>
      <c r="K66" s="50"/>
      <c r="L66" s="50"/>
      <c r="M66" s="112"/>
      <c r="N66" s="54"/>
      <c r="O66" s="50"/>
      <c r="P66" s="51"/>
      <c r="Q66" s="55"/>
    </row>
    <row r="67" spans="1:16" ht="12.75">
      <c r="A67" s="78" t="s">
        <v>81</v>
      </c>
      <c r="F67" s="78" t="s">
        <v>6</v>
      </c>
      <c r="G67" s="54">
        <f aca="true" t="shared" si="9" ref="G67:P67">SUM(G56:G65)</f>
        <v>0</v>
      </c>
      <c r="H67" s="50">
        <f t="shared" si="9"/>
        <v>0</v>
      </c>
      <c r="I67" s="58">
        <f t="shared" si="9"/>
        <v>0</v>
      </c>
      <c r="J67" s="49">
        <f t="shared" si="9"/>
        <v>0</v>
      </c>
      <c r="K67" s="50">
        <f t="shared" si="9"/>
        <v>0</v>
      </c>
      <c r="L67" s="50">
        <f t="shared" si="9"/>
        <v>0</v>
      </c>
      <c r="M67" s="50">
        <f t="shared" si="9"/>
        <v>0</v>
      </c>
      <c r="N67" s="54">
        <f t="shared" si="9"/>
        <v>148</v>
      </c>
      <c r="O67" s="50">
        <f t="shared" si="9"/>
        <v>74</v>
      </c>
      <c r="P67" s="58">
        <f t="shared" si="9"/>
        <v>12395</v>
      </c>
    </row>
    <row r="68" spans="6:17" ht="12.75">
      <c r="F68" s="55"/>
      <c r="G68" s="54"/>
      <c r="H68" s="50"/>
      <c r="I68" s="58"/>
      <c r="J68" s="49"/>
      <c r="K68" s="50"/>
      <c r="L68" s="50"/>
      <c r="M68" s="50"/>
      <c r="N68" s="54"/>
      <c r="O68" s="50"/>
      <c r="P68" s="58"/>
      <c r="Q68" s="55"/>
    </row>
    <row r="69" spans="1:16" ht="12.75">
      <c r="A69" s="78" t="s">
        <v>86</v>
      </c>
      <c r="F69" s="78" t="s">
        <v>6</v>
      </c>
      <c r="G69" s="89">
        <v>0</v>
      </c>
      <c r="H69" s="90">
        <v>0</v>
      </c>
      <c r="I69" s="93">
        <v>0</v>
      </c>
      <c r="J69" s="63">
        <v>0</v>
      </c>
      <c r="K69" s="90">
        <v>0</v>
      </c>
      <c r="L69" s="90">
        <v>0</v>
      </c>
      <c r="M69" s="90">
        <v>0</v>
      </c>
      <c r="N69" s="89">
        <v>0</v>
      </c>
      <c r="O69" s="90">
        <v>0</v>
      </c>
      <c r="P69" s="93">
        <v>-18176</v>
      </c>
    </row>
    <row r="70" spans="1:16" ht="12.75">
      <c r="A70" s="78" t="s">
        <v>102</v>
      </c>
      <c r="F70" s="78" t="s">
        <v>6</v>
      </c>
      <c r="G70" s="54">
        <f>SUM(G67:G69)</f>
        <v>0</v>
      </c>
      <c r="H70" s="50">
        <f aca="true" t="shared" si="10" ref="H70:P70">SUM(H67:H69)</f>
        <v>0</v>
      </c>
      <c r="I70" s="58">
        <f t="shared" si="10"/>
        <v>0</v>
      </c>
      <c r="J70" s="49">
        <f t="shared" si="10"/>
        <v>0</v>
      </c>
      <c r="K70" s="50">
        <f t="shared" si="10"/>
        <v>0</v>
      </c>
      <c r="L70" s="50">
        <f t="shared" si="10"/>
        <v>0</v>
      </c>
      <c r="M70" s="50">
        <f t="shared" si="10"/>
        <v>0</v>
      </c>
      <c r="N70" s="54">
        <f t="shared" si="10"/>
        <v>148</v>
      </c>
      <c r="O70" s="50">
        <f t="shared" si="10"/>
        <v>74</v>
      </c>
      <c r="P70" s="58">
        <f t="shared" si="10"/>
        <v>-5781</v>
      </c>
    </row>
    <row r="71" spans="6:16" ht="12.75">
      <c r="F71" s="78" t="s">
        <v>6</v>
      </c>
      <c r="G71" s="89"/>
      <c r="H71" s="90"/>
      <c r="I71" s="92"/>
      <c r="J71" s="64"/>
      <c r="K71" s="90"/>
      <c r="L71" s="90"/>
      <c r="M71" s="114"/>
      <c r="N71" s="89"/>
      <c r="O71" s="90"/>
      <c r="P71" s="92"/>
    </row>
    <row r="72" spans="1:16" ht="12.75">
      <c r="A72" s="78" t="s">
        <v>72</v>
      </c>
      <c r="F72" s="78" t="s">
        <v>6</v>
      </c>
      <c r="G72" s="60">
        <f>SUM(G52,G70)</f>
        <v>0</v>
      </c>
      <c r="H72" s="61">
        <f aca="true" t="shared" si="11" ref="H72:P72">SUM(H52,H70)</f>
        <v>0</v>
      </c>
      <c r="I72" s="62">
        <f t="shared" si="11"/>
        <v>0</v>
      </c>
      <c r="J72" s="99">
        <f t="shared" si="11"/>
        <v>0</v>
      </c>
      <c r="K72" s="61">
        <f t="shared" si="11"/>
        <v>0</v>
      </c>
      <c r="L72" s="61">
        <f t="shared" si="11"/>
        <v>0</v>
      </c>
      <c r="M72" s="61">
        <f t="shared" si="11"/>
        <v>0</v>
      </c>
      <c r="N72" s="60">
        <f t="shared" si="11"/>
        <v>10262</v>
      </c>
      <c r="O72" s="61">
        <f t="shared" si="11"/>
        <v>10373</v>
      </c>
      <c r="P72" s="62">
        <f t="shared" si="11"/>
        <v>1547519</v>
      </c>
    </row>
    <row r="73" spans="1:16" ht="12.75">
      <c r="A73" s="78" t="s">
        <v>46</v>
      </c>
      <c r="F73" s="78" t="s">
        <v>6</v>
      </c>
      <c r="G73" s="89">
        <f aca="true" t="shared" si="12" ref="G73:P73">SUM(G72-G17)</f>
        <v>0</v>
      </c>
      <c r="H73" s="90">
        <f t="shared" si="12"/>
        <v>0</v>
      </c>
      <c r="I73" s="93">
        <f t="shared" si="12"/>
        <v>0</v>
      </c>
      <c r="J73" s="94">
        <f t="shared" si="12"/>
        <v>0</v>
      </c>
      <c r="K73" s="90">
        <f t="shared" si="12"/>
        <v>0</v>
      </c>
      <c r="L73" s="90">
        <f t="shared" si="12"/>
        <v>0</v>
      </c>
      <c r="M73" s="90">
        <f t="shared" si="12"/>
        <v>0</v>
      </c>
      <c r="N73" s="89">
        <f t="shared" si="12"/>
        <v>149</v>
      </c>
      <c r="O73" s="90">
        <f t="shared" si="12"/>
        <v>75</v>
      </c>
      <c r="P73" s="93">
        <f t="shared" si="12"/>
        <v>22484</v>
      </c>
    </row>
    <row r="74" spans="9:16" ht="12.75">
      <c r="I74" s="80"/>
      <c r="M74" s="80"/>
      <c r="P74" s="80"/>
    </row>
    <row r="77" spans="1:255" ht="15">
      <c r="A77" s="101"/>
      <c r="B77" s="102"/>
      <c r="C77" s="102"/>
      <c r="D77" s="102"/>
      <c r="E77" s="102"/>
      <c r="F77" s="102"/>
      <c r="G77" s="103"/>
      <c r="H77" s="103"/>
      <c r="I77" s="102"/>
      <c r="J77" s="102"/>
      <c r="K77" s="103"/>
      <c r="L77" s="103"/>
      <c r="M77" s="102"/>
      <c r="N77" s="103"/>
      <c r="O77" s="103"/>
      <c r="P77" s="102"/>
      <c r="Q77" s="104"/>
      <c r="R77" s="104"/>
      <c r="S77" s="104"/>
      <c r="T77" s="104"/>
      <c r="V77" s="104"/>
      <c r="W77" s="104"/>
      <c r="X77" s="104"/>
      <c r="Y77" s="104"/>
      <c r="AA77" s="104"/>
      <c r="AB77" s="104"/>
      <c r="AC77" s="104"/>
      <c r="AD77" s="104"/>
      <c r="AF77" s="104"/>
      <c r="AG77" s="104"/>
      <c r="AH77" s="104"/>
      <c r="AI77" s="104"/>
      <c r="AK77" s="104"/>
      <c r="AL77" s="104"/>
      <c r="AM77" s="104"/>
      <c r="AN77" s="104"/>
      <c r="AP77" s="104"/>
      <c r="AQ77" s="104"/>
      <c r="AR77" s="104"/>
      <c r="AS77" s="104"/>
      <c r="AU77" s="104"/>
      <c r="AV77" s="104"/>
      <c r="AW77" s="104"/>
      <c r="AX77" s="104"/>
      <c r="AZ77" s="104"/>
      <c r="BA77" s="104"/>
      <c r="BB77" s="104"/>
      <c r="BC77" s="104"/>
      <c r="BD77" s="104"/>
      <c r="BE77" s="104"/>
      <c r="BF77" s="104"/>
      <c r="BG77" s="104"/>
      <c r="BH77" s="104"/>
      <c r="BI77" s="104"/>
      <c r="BJ77" s="104"/>
      <c r="BK77" s="104"/>
      <c r="BL77" s="104"/>
      <c r="BM77" s="104"/>
      <c r="BN77" s="104"/>
      <c r="BO77" s="104"/>
      <c r="BP77" s="104"/>
      <c r="BQ77" s="104"/>
      <c r="BR77" s="104"/>
      <c r="BS77" s="104"/>
      <c r="BT77" s="104"/>
      <c r="BU77" s="104"/>
      <c r="BV77" s="104"/>
      <c r="BW77" s="104"/>
      <c r="BX77" s="104"/>
      <c r="BY77" s="104"/>
      <c r="BZ77" s="104"/>
      <c r="CA77" s="104"/>
      <c r="CB77" s="104"/>
      <c r="CC77" s="104"/>
      <c r="CD77" s="104"/>
      <c r="CE77" s="104"/>
      <c r="CF77" s="104"/>
      <c r="CG77" s="104"/>
      <c r="CH77" s="104"/>
      <c r="CI77" s="104"/>
      <c r="CJ77" s="104"/>
      <c r="CK77" s="104"/>
      <c r="CL77" s="104"/>
      <c r="CM77" s="104"/>
      <c r="CN77" s="104"/>
      <c r="CO77" s="104"/>
      <c r="CP77" s="104"/>
      <c r="CQ77" s="104"/>
      <c r="CR77" s="104"/>
      <c r="CS77" s="104"/>
      <c r="CT77" s="104"/>
      <c r="CU77" s="104"/>
      <c r="CV77" s="104"/>
      <c r="CW77" s="104"/>
      <c r="CX77" s="104"/>
      <c r="CY77" s="104"/>
      <c r="CZ77" s="104"/>
      <c r="DA77" s="104"/>
      <c r="DB77" s="104"/>
      <c r="DC77" s="104"/>
      <c r="DD77" s="104"/>
      <c r="DE77" s="104"/>
      <c r="DF77" s="104"/>
      <c r="DG77" s="104"/>
      <c r="DH77" s="104"/>
      <c r="DI77" s="104"/>
      <c r="DJ77" s="104"/>
      <c r="DK77" s="104"/>
      <c r="DL77" s="104"/>
      <c r="DM77" s="104"/>
      <c r="DN77" s="104"/>
      <c r="DO77" s="104"/>
      <c r="DP77" s="104"/>
      <c r="DQ77" s="104"/>
      <c r="DR77" s="104"/>
      <c r="DS77" s="104"/>
      <c r="DT77" s="104"/>
      <c r="DU77" s="104"/>
      <c r="DV77" s="104"/>
      <c r="DW77" s="104"/>
      <c r="DX77" s="104"/>
      <c r="DY77" s="104"/>
      <c r="DZ77" s="104"/>
      <c r="EA77" s="104"/>
      <c r="EB77" s="104"/>
      <c r="EC77" s="104"/>
      <c r="ED77" s="104"/>
      <c r="EE77" s="104"/>
      <c r="EF77" s="104"/>
      <c r="EG77" s="104"/>
      <c r="EH77" s="104"/>
      <c r="EI77" s="104"/>
      <c r="EJ77" s="104"/>
      <c r="EK77" s="104"/>
      <c r="EL77" s="104"/>
      <c r="EM77" s="104"/>
      <c r="EN77" s="104"/>
      <c r="EO77" s="104"/>
      <c r="EP77" s="104"/>
      <c r="EQ77" s="104"/>
      <c r="ER77" s="104"/>
      <c r="ES77" s="104"/>
      <c r="ET77" s="104"/>
      <c r="EU77" s="104"/>
      <c r="EV77" s="104"/>
      <c r="EW77" s="104"/>
      <c r="EX77" s="104"/>
      <c r="EY77" s="104"/>
      <c r="EZ77" s="104"/>
      <c r="FA77" s="104"/>
      <c r="FB77" s="104"/>
      <c r="FC77" s="104"/>
      <c r="FD77" s="104"/>
      <c r="FE77" s="104"/>
      <c r="FF77" s="104"/>
      <c r="FG77" s="104"/>
      <c r="FH77" s="104"/>
      <c r="FI77" s="104"/>
      <c r="FJ77" s="104"/>
      <c r="FK77" s="104"/>
      <c r="FL77" s="104"/>
      <c r="FM77" s="104"/>
      <c r="FN77" s="104"/>
      <c r="FO77" s="104"/>
      <c r="FP77" s="104"/>
      <c r="FQ77" s="104"/>
      <c r="FR77" s="104"/>
      <c r="FS77" s="104"/>
      <c r="FT77" s="104"/>
      <c r="FU77" s="104"/>
      <c r="FV77" s="104"/>
      <c r="FW77" s="104"/>
      <c r="FX77" s="104"/>
      <c r="FY77" s="104"/>
      <c r="FZ77" s="104"/>
      <c r="GA77" s="104"/>
      <c r="GB77" s="104"/>
      <c r="GC77" s="104"/>
      <c r="GD77" s="104"/>
      <c r="GE77" s="104"/>
      <c r="GF77" s="104"/>
      <c r="GG77" s="104"/>
      <c r="GH77" s="104"/>
      <c r="GI77" s="104"/>
      <c r="GJ77" s="104"/>
      <c r="GK77" s="104"/>
      <c r="GL77" s="104"/>
      <c r="GM77" s="104"/>
      <c r="GN77" s="104"/>
      <c r="GO77" s="104"/>
      <c r="GP77" s="104"/>
      <c r="GQ77" s="104"/>
      <c r="GR77" s="104"/>
      <c r="GS77" s="104"/>
      <c r="GT77" s="104"/>
      <c r="GU77" s="104"/>
      <c r="GV77" s="104"/>
      <c r="GW77" s="104"/>
      <c r="GX77" s="104"/>
      <c r="GY77" s="104"/>
      <c r="GZ77" s="104"/>
      <c r="HA77" s="104"/>
      <c r="HB77" s="104"/>
      <c r="HC77" s="104"/>
      <c r="HD77" s="104"/>
      <c r="HE77" s="104"/>
      <c r="HF77" s="104"/>
      <c r="HG77" s="104"/>
      <c r="HH77" s="104"/>
      <c r="HI77" s="104"/>
      <c r="HJ77" s="104"/>
      <c r="HK77" s="104"/>
      <c r="HL77" s="104"/>
      <c r="HM77" s="104"/>
      <c r="HN77" s="104"/>
      <c r="HO77" s="104"/>
      <c r="HP77" s="104"/>
      <c r="HQ77" s="104"/>
      <c r="HR77" s="104"/>
      <c r="HS77" s="104"/>
      <c r="HT77" s="104"/>
      <c r="HU77" s="104"/>
      <c r="HV77" s="104"/>
      <c r="HW77" s="104"/>
      <c r="HX77" s="104"/>
      <c r="HY77" s="104"/>
      <c r="HZ77" s="104"/>
      <c r="IA77" s="104"/>
      <c r="IB77" s="104"/>
      <c r="IC77" s="104"/>
      <c r="ID77" s="104"/>
      <c r="IE77" s="104"/>
      <c r="IF77" s="104"/>
      <c r="IG77" s="104"/>
      <c r="IH77" s="104"/>
      <c r="II77" s="104"/>
      <c r="IJ77" s="104"/>
      <c r="IK77" s="104"/>
      <c r="IL77" s="104"/>
      <c r="IM77" s="104"/>
      <c r="IN77" s="104"/>
      <c r="IO77" s="104"/>
      <c r="IP77" s="104"/>
      <c r="IQ77" s="104"/>
      <c r="IR77" s="104"/>
      <c r="IS77" s="104"/>
      <c r="IT77" s="104"/>
      <c r="IU77" s="104"/>
    </row>
  </sheetData>
  <mergeCells count="8">
    <mergeCell ref="G5:I6"/>
    <mergeCell ref="J5:J6"/>
    <mergeCell ref="K5:M6"/>
    <mergeCell ref="N5:P6"/>
    <mergeCell ref="A56:E57"/>
    <mergeCell ref="A59:E60"/>
    <mergeCell ref="A62:E63"/>
    <mergeCell ref="A65:E66"/>
  </mergeCells>
  <printOptions horizontalCentered="1"/>
  <pageMargins left="0.75" right="0.75" top="1" bottom="1" header="0.5" footer="0.5"/>
  <pageSetup fitToHeight="1" fitToWidth="1" horizontalDpi="600" verticalDpi="600" orientation="landscape" scale="60" r:id="rId1"/>
</worksheet>
</file>

<file path=xl/worksheets/sheet2.xml><?xml version="1.0" encoding="utf-8"?>
<worksheet xmlns="http://schemas.openxmlformats.org/spreadsheetml/2006/main" xmlns:r="http://schemas.openxmlformats.org/officeDocument/2006/relationships">
  <dimension ref="A1:IV99"/>
  <sheetViews>
    <sheetView workbookViewId="0" topLeftCell="A24">
      <selection activeCell="R49" sqref="R49"/>
    </sheetView>
  </sheetViews>
  <sheetFormatPr defaultColWidth="9.140625" defaultRowHeight="12.75"/>
  <cols>
    <col min="1" max="2" width="3.7109375" style="3" customWidth="1"/>
    <col min="3" max="3" width="8.7109375" style="3" customWidth="1"/>
    <col min="4" max="4" width="8.421875" style="3" customWidth="1"/>
    <col min="5" max="5" width="7.7109375" style="3" customWidth="1"/>
    <col min="6" max="6" width="12.7109375" style="3" customWidth="1"/>
    <col min="7" max="7" width="1.7109375" style="3" customWidth="1"/>
    <col min="8" max="8" width="10.140625" style="3" customWidth="1"/>
    <col min="9" max="9" width="1.7109375" style="3" customWidth="1"/>
    <col min="10" max="10" width="8.57421875" style="3" customWidth="1"/>
    <col min="11" max="11" width="2.28125" style="3" customWidth="1"/>
    <col min="12" max="12" width="12.57421875" style="3" customWidth="1"/>
    <col min="13" max="13" width="1.7109375" style="3" customWidth="1"/>
    <col min="14" max="14" width="11.00390625" style="3" customWidth="1"/>
    <col min="15" max="15" width="1.7109375" style="3" customWidth="1"/>
    <col min="16" max="16" width="8.28125" style="3" customWidth="1"/>
    <col min="17" max="17" width="1.7109375" style="3" customWidth="1"/>
    <col min="18" max="18" width="13.8515625" style="3" customWidth="1"/>
    <col min="19" max="19" width="1.7109375" style="3" customWidth="1"/>
    <col min="20" max="20" width="10.28125" style="3" customWidth="1"/>
    <col min="21" max="21" width="1.7109375" style="3" customWidth="1"/>
    <col min="22" max="22" width="8.8515625" style="3" customWidth="1"/>
    <col min="23" max="23" width="1.7109375" style="3" customWidth="1"/>
    <col min="24" max="24" width="13.8515625" style="3" customWidth="1"/>
    <col min="25" max="25" width="1.28515625" style="3" customWidth="1"/>
    <col min="26" max="26" width="12.28125" style="3" customWidth="1"/>
    <col min="27" max="27" width="1.7109375" style="3" customWidth="1"/>
    <col min="28" max="28" width="12.57421875" style="3" customWidth="1"/>
    <col min="29" max="29" width="1.8515625" style="3" customWidth="1"/>
    <col min="30" max="30" width="16.00390625" style="3" customWidth="1"/>
    <col min="31" max="31" width="3.421875" style="3" customWidth="1"/>
    <col min="32" max="16384" width="8.421875" style="3" customWidth="1"/>
  </cols>
  <sheetData>
    <row r="1" spans="1:30" ht="18">
      <c r="A1" s="46" t="s">
        <v>99</v>
      </c>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1:30" ht="18">
      <c r="A2" s="47" t="s">
        <v>22</v>
      </c>
      <c r="B2" s="6"/>
      <c r="C2" s="8"/>
      <c r="D2" s="6"/>
      <c r="E2" s="6"/>
      <c r="F2" s="6"/>
      <c r="G2" s="6"/>
      <c r="H2" s="6"/>
      <c r="I2" s="6"/>
      <c r="J2" s="6"/>
      <c r="K2" s="6"/>
      <c r="L2" s="6"/>
      <c r="M2" s="6"/>
      <c r="N2" s="6"/>
      <c r="O2" s="6"/>
      <c r="P2" s="6"/>
      <c r="Q2" s="6"/>
      <c r="R2" s="6"/>
      <c r="S2" s="6"/>
      <c r="T2" s="6"/>
      <c r="U2" s="6"/>
      <c r="V2" s="6"/>
      <c r="W2" s="6"/>
      <c r="X2" s="6"/>
      <c r="Y2" s="6"/>
      <c r="Z2" s="6"/>
      <c r="AA2" s="6"/>
      <c r="AB2" s="6"/>
      <c r="AC2" s="6"/>
      <c r="AD2" s="6"/>
    </row>
    <row r="3" spans="1:30" ht="18">
      <c r="A3" s="48" t="s">
        <v>7</v>
      </c>
      <c r="B3" s="6"/>
      <c r="C3" s="6"/>
      <c r="D3" s="6"/>
      <c r="E3" s="6"/>
      <c r="F3" s="6"/>
      <c r="G3" s="6"/>
      <c r="H3" s="6"/>
      <c r="I3" s="6"/>
      <c r="J3" s="6"/>
      <c r="K3" s="6"/>
      <c r="L3" s="6"/>
      <c r="M3" s="6"/>
      <c r="N3" s="6"/>
      <c r="O3" s="6"/>
      <c r="P3" s="6"/>
      <c r="Q3" s="6"/>
      <c r="R3" s="6"/>
      <c r="S3" s="6"/>
      <c r="T3" s="6"/>
      <c r="U3" s="6"/>
      <c r="V3" s="6"/>
      <c r="W3" s="6"/>
      <c r="X3" s="6"/>
      <c r="Y3" s="6"/>
      <c r="Z3" s="6"/>
      <c r="AA3" s="6"/>
      <c r="AB3" s="6"/>
      <c r="AC3" s="6"/>
      <c r="AD3" s="6"/>
    </row>
    <row r="5" spans="8:30" ht="30">
      <c r="H5" s="26" t="s">
        <v>90</v>
      </c>
      <c r="I5" s="12"/>
      <c r="J5" s="12"/>
      <c r="K5" s="12"/>
      <c r="L5" s="12"/>
      <c r="N5" s="25" t="s">
        <v>0</v>
      </c>
      <c r="O5" s="12"/>
      <c r="P5" s="12"/>
      <c r="Q5" s="12"/>
      <c r="R5" s="12"/>
      <c r="T5" s="25" t="s">
        <v>1</v>
      </c>
      <c r="U5" s="12"/>
      <c r="V5" s="12"/>
      <c r="W5" s="12"/>
      <c r="X5" s="12"/>
      <c r="Z5" s="12" t="s">
        <v>20</v>
      </c>
      <c r="AA5" s="12"/>
      <c r="AB5" s="12"/>
      <c r="AC5" s="12"/>
      <c r="AD5" s="12"/>
    </row>
    <row r="6" spans="8:26" ht="15">
      <c r="H6" s="41" t="s">
        <v>17</v>
      </c>
      <c r="N6" s="41" t="s">
        <v>17</v>
      </c>
      <c r="T6" s="41" t="s">
        <v>17</v>
      </c>
      <c r="Z6" s="41" t="s">
        <v>17</v>
      </c>
    </row>
    <row r="7" spans="1:30" ht="15">
      <c r="A7" s="10" t="s">
        <v>13</v>
      </c>
      <c r="H7" s="40" t="s">
        <v>19</v>
      </c>
      <c r="J7" s="40" t="s">
        <v>15</v>
      </c>
      <c r="L7" s="40" t="s">
        <v>12</v>
      </c>
      <c r="N7" s="40" t="s">
        <v>19</v>
      </c>
      <c r="P7" s="40" t="s">
        <v>15</v>
      </c>
      <c r="R7" s="40" t="s">
        <v>12</v>
      </c>
      <c r="T7" s="40" t="s">
        <v>19</v>
      </c>
      <c r="V7" s="40" t="s">
        <v>15</v>
      </c>
      <c r="X7" s="40" t="s">
        <v>12</v>
      </c>
      <c r="Z7" s="40" t="s">
        <v>19</v>
      </c>
      <c r="AB7" s="40" t="s">
        <v>15</v>
      </c>
      <c r="AD7" s="40" t="s">
        <v>12</v>
      </c>
    </row>
    <row r="8" spans="1:30" ht="15">
      <c r="A8" s="10"/>
      <c r="H8" s="10"/>
      <c r="J8" s="10"/>
      <c r="L8" s="10"/>
      <c r="N8" s="10"/>
      <c r="P8" s="10"/>
      <c r="R8" s="10"/>
      <c r="T8" s="10"/>
      <c r="V8" s="10"/>
      <c r="X8" s="10"/>
      <c r="Z8" s="10"/>
      <c r="AB8" s="10"/>
      <c r="AD8" s="10"/>
    </row>
    <row r="9" spans="1:30" ht="15">
      <c r="A9" s="3" t="s">
        <v>8</v>
      </c>
      <c r="B9" s="24" t="s">
        <v>60</v>
      </c>
      <c r="G9" s="3" t="s">
        <v>6</v>
      </c>
      <c r="H9" s="3">
        <v>7909</v>
      </c>
      <c r="I9" s="24" t="s">
        <v>6</v>
      </c>
      <c r="J9" s="3">
        <v>7985</v>
      </c>
      <c r="L9" s="43">
        <v>1181056</v>
      </c>
      <c r="N9" s="3">
        <v>7910</v>
      </c>
      <c r="P9" s="3">
        <f>7986</f>
        <v>7986</v>
      </c>
      <c r="R9" s="9">
        <v>1199935</v>
      </c>
      <c r="T9" s="3">
        <v>8028</v>
      </c>
      <c r="V9" s="3">
        <v>8045</v>
      </c>
      <c r="X9" s="43">
        <v>1197159</v>
      </c>
      <c r="Z9" s="3">
        <f>T9-N9</f>
        <v>118</v>
      </c>
      <c r="AB9" s="3">
        <f>V9-P9</f>
        <v>59</v>
      </c>
      <c r="AD9" s="43">
        <f>X9-R9</f>
        <v>-2776</v>
      </c>
    </row>
    <row r="10" spans="1:30" ht="15">
      <c r="A10" s="10"/>
      <c r="H10" s="10"/>
      <c r="J10" s="10"/>
      <c r="L10" s="10"/>
      <c r="N10" s="10"/>
      <c r="P10" s="10"/>
      <c r="R10" s="10"/>
      <c r="T10" s="10"/>
      <c r="V10" s="10"/>
      <c r="X10" s="10"/>
      <c r="Z10" s="10"/>
      <c r="AB10" s="10"/>
      <c r="AD10" s="10"/>
    </row>
    <row r="11" spans="1:30" ht="15">
      <c r="A11" s="3" t="s">
        <v>9</v>
      </c>
      <c r="B11" s="24" t="s">
        <v>61</v>
      </c>
      <c r="G11" s="3" t="s">
        <v>6</v>
      </c>
      <c r="H11" s="3">
        <v>2166</v>
      </c>
      <c r="J11" s="3">
        <v>2274</v>
      </c>
      <c r="L11" s="3">
        <v>325151</v>
      </c>
      <c r="N11" s="3">
        <v>2166</v>
      </c>
      <c r="P11" s="3">
        <v>2274</v>
      </c>
      <c r="R11" s="3">
        <v>334949</v>
      </c>
      <c r="T11" s="3">
        <v>2196</v>
      </c>
      <c r="U11" s="3" t="s">
        <v>6</v>
      </c>
      <c r="V11" s="3">
        <v>2289</v>
      </c>
      <c r="X11" s="3">
        <v>333920</v>
      </c>
      <c r="Z11" s="3">
        <f>T11-N11</f>
        <v>30</v>
      </c>
      <c r="AB11" s="3">
        <f>V11-P11</f>
        <v>15</v>
      </c>
      <c r="AD11" s="3">
        <f>X11-R11</f>
        <v>-1029</v>
      </c>
    </row>
    <row r="12" ht="15">
      <c r="G12" s="3" t="s">
        <v>6</v>
      </c>
    </row>
    <row r="13" spans="1:30" ht="15">
      <c r="A13" s="3" t="s">
        <v>10</v>
      </c>
      <c r="B13" s="24" t="s">
        <v>62</v>
      </c>
      <c r="G13" s="3" t="s">
        <v>6</v>
      </c>
      <c r="H13" s="3">
        <v>38</v>
      </c>
      <c r="J13" s="3">
        <v>39</v>
      </c>
      <c r="L13" s="3">
        <v>18828</v>
      </c>
      <c r="N13" s="3">
        <v>38</v>
      </c>
      <c r="P13" s="3">
        <v>39</v>
      </c>
      <c r="R13" s="3">
        <v>18416</v>
      </c>
      <c r="T13" s="3">
        <v>38</v>
      </c>
      <c r="V13" s="3">
        <v>39</v>
      </c>
      <c r="X13" s="3">
        <v>16440</v>
      </c>
      <c r="Z13" s="3">
        <f>T13-N13</f>
        <v>0</v>
      </c>
      <c r="AB13" s="3">
        <f>V13-P13</f>
        <v>0</v>
      </c>
      <c r="AD13" s="3">
        <f>X13-R13</f>
        <v>-1976</v>
      </c>
    </row>
    <row r="15" spans="1:30" ht="15" hidden="1">
      <c r="A15" s="3" t="s">
        <v>11</v>
      </c>
      <c r="B15" s="3" t="s">
        <v>14</v>
      </c>
      <c r="G15" s="3" t="s">
        <v>6</v>
      </c>
      <c r="H15" s="13">
        <v>0</v>
      </c>
      <c r="I15" s="24" t="s">
        <v>6</v>
      </c>
      <c r="J15" s="13">
        <v>0</v>
      </c>
      <c r="L15" s="13">
        <v>0</v>
      </c>
      <c r="N15" s="13">
        <v>0</v>
      </c>
      <c r="P15" s="13">
        <v>0</v>
      </c>
      <c r="R15" s="13">
        <v>0</v>
      </c>
      <c r="T15" s="13">
        <v>0</v>
      </c>
      <c r="V15" s="13">
        <v>0</v>
      </c>
      <c r="X15" s="13">
        <v>0</v>
      </c>
      <c r="Z15" s="13">
        <f>T15-N15</f>
        <v>0</v>
      </c>
      <c r="AB15" s="13">
        <f>V15-P15</f>
        <v>0</v>
      </c>
      <c r="AD15" s="13">
        <f>X15-R15</f>
        <v>0</v>
      </c>
    </row>
    <row r="16" ht="15" hidden="1">
      <c r="AD16" s="9"/>
    </row>
    <row r="17" spans="2:30" ht="15">
      <c r="B17" s="3" t="s">
        <v>23</v>
      </c>
      <c r="G17" s="3" t="s">
        <v>6</v>
      </c>
      <c r="H17" s="3">
        <f>SUM(H9:H15)</f>
        <v>10113</v>
      </c>
      <c r="J17" s="3">
        <f>SUM(J9:J15)</f>
        <v>10298</v>
      </c>
      <c r="L17" s="3">
        <f>SUM(L9:L15)</f>
        <v>1525035</v>
      </c>
      <c r="M17" s="9"/>
      <c r="N17" s="3">
        <f>SUM(N9:N15)</f>
        <v>10114</v>
      </c>
      <c r="O17" s="9"/>
      <c r="P17" s="3">
        <f>SUM(P9:P15)</f>
        <v>10299</v>
      </c>
      <c r="Q17" s="9"/>
      <c r="R17" s="3">
        <f>SUM(R9:R15)</f>
        <v>1553300</v>
      </c>
      <c r="S17" s="9"/>
      <c r="T17" s="3">
        <f>SUM(T9:T15)</f>
        <v>10262</v>
      </c>
      <c r="U17" s="9"/>
      <c r="V17" s="3">
        <f>SUM(V9:V15)</f>
        <v>10373</v>
      </c>
      <c r="W17" s="9"/>
      <c r="X17" s="3">
        <f>SUM(X9:X15)</f>
        <v>1547519</v>
      </c>
      <c r="Y17" s="9"/>
      <c r="Z17" s="3">
        <f>SUM(Z9:Z15)</f>
        <v>148</v>
      </c>
      <c r="AB17" s="3">
        <f>SUM(AB9:AB15)</f>
        <v>74</v>
      </c>
      <c r="AC17" s="9"/>
      <c r="AD17" s="3">
        <f>SUM(AD9:AD15)</f>
        <v>-5781</v>
      </c>
    </row>
    <row r="18" spans="13:29" ht="15">
      <c r="M18" s="9"/>
      <c r="O18" s="9"/>
      <c r="Q18" s="9"/>
      <c r="S18" s="9"/>
      <c r="U18" s="9"/>
      <c r="W18" s="9"/>
      <c r="Y18" s="9"/>
      <c r="AC18" s="9"/>
    </row>
    <row r="19" spans="2:30" ht="15">
      <c r="B19" s="3" t="s">
        <v>21</v>
      </c>
      <c r="H19" s="65" t="s">
        <v>6</v>
      </c>
      <c r="I19" s="66"/>
      <c r="J19" s="67">
        <v>1242</v>
      </c>
      <c r="K19" s="66"/>
      <c r="L19" s="65" t="s">
        <v>6</v>
      </c>
      <c r="M19" s="68"/>
      <c r="N19" s="65" t="s">
        <v>6</v>
      </c>
      <c r="O19" s="68"/>
      <c r="P19" s="67">
        <f>1281-12</f>
        <v>1269</v>
      </c>
      <c r="Q19" s="68"/>
      <c r="R19" s="65" t="s">
        <v>6</v>
      </c>
      <c r="S19" s="68"/>
      <c r="T19" s="65" t="s">
        <v>6</v>
      </c>
      <c r="U19" s="68"/>
      <c r="V19" s="67">
        <v>1326</v>
      </c>
      <c r="W19" s="68"/>
      <c r="X19" s="65" t="s">
        <v>6</v>
      </c>
      <c r="Y19" s="68"/>
      <c r="Z19" s="65" t="s">
        <v>6</v>
      </c>
      <c r="AA19" s="66"/>
      <c r="AB19" s="67">
        <f>V19-P19</f>
        <v>57</v>
      </c>
      <c r="AC19" s="68"/>
      <c r="AD19" s="65" t="s">
        <v>6</v>
      </c>
    </row>
    <row r="20" spans="13:29" ht="15">
      <c r="M20" s="9"/>
      <c r="O20" s="9"/>
      <c r="Q20" s="9"/>
      <c r="S20" s="9"/>
      <c r="U20" s="9"/>
      <c r="W20" s="9"/>
      <c r="Y20" s="9"/>
      <c r="AC20" s="9"/>
    </row>
    <row r="21" spans="2:30" ht="15">
      <c r="B21" s="3" t="s">
        <v>16</v>
      </c>
      <c r="H21" s="3">
        <f>H17</f>
        <v>10113</v>
      </c>
      <c r="J21" s="3">
        <f>J17+J19</f>
        <v>11540</v>
      </c>
      <c r="L21" s="3">
        <f>L17</f>
        <v>1525035</v>
      </c>
      <c r="M21" s="9"/>
      <c r="N21" s="3">
        <f>N17</f>
        <v>10114</v>
      </c>
      <c r="O21" s="9"/>
      <c r="P21" s="3">
        <f>P17+P19</f>
        <v>11568</v>
      </c>
      <c r="Q21" s="9"/>
      <c r="R21" s="3">
        <f>R17</f>
        <v>1553300</v>
      </c>
      <c r="S21" s="9"/>
      <c r="T21" s="3">
        <f>T17</f>
        <v>10262</v>
      </c>
      <c r="U21" s="9"/>
      <c r="V21" s="3">
        <f>V17+V19</f>
        <v>11699</v>
      </c>
      <c r="W21" s="9"/>
      <c r="X21" s="3">
        <f>X17</f>
        <v>1547519</v>
      </c>
      <c r="Y21" s="9"/>
      <c r="Z21" s="3">
        <f>Z17</f>
        <v>148</v>
      </c>
      <c r="AB21" s="3">
        <f>AB17+AB19</f>
        <v>131</v>
      </c>
      <c r="AC21" s="9"/>
      <c r="AD21" s="3">
        <f>AD17</f>
        <v>-5781</v>
      </c>
    </row>
    <row r="22" spans="13:29" ht="15">
      <c r="M22" s="9"/>
      <c r="O22" s="9"/>
      <c r="Q22" s="9"/>
      <c r="S22" s="9"/>
      <c r="U22" s="9"/>
      <c r="W22" s="9"/>
      <c r="Y22" s="9"/>
      <c r="AC22" s="9"/>
    </row>
    <row r="24" spans="2:30" ht="15" customHeight="1">
      <c r="B24" s="187" t="s">
        <v>91</v>
      </c>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9"/>
    </row>
    <row r="25" spans="2:30" ht="15" customHeight="1">
      <c r="B25" s="165"/>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7"/>
    </row>
    <row r="26" spans="2:30" ht="15" customHeight="1">
      <c r="B26" s="165"/>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7"/>
    </row>
    <row r="27" spans="2:30" ht="15" customHeight="1">
      <c r="B27" s="165"/>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7"/>
    </row>
    <row r="28" spans="2:30" ht="15" customHeight="1">
      <c r="B28" s="165"/>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7"/>
    </row>
    <row r="29" spans="2:30" ht="15" customHeight="1">
      <c r="B29" s="165"/>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7"/>
    </row>
    <row r="30" spans="2:30" ht="0.75" customHeight="1">
      <c r="B30" s="168"/>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70"/>
    </row>
    <row r="32" spans="1:256" ht="20.25">
      <c r="A32" s="1"/>
      <c r="B32" s="1"/>
      <c r="C32" s="1"/>
      <c r="D32" s="1"/>
      <c r="E32" s="1"/>
      <c r="F32" s="1"/>
      <c r="G32" s="1"/>
      <c r="H32" s="1"/>
      <c r="I32" s="1"/>
      <c r="J32" s="1"/>
      <c r="K32" s="1"/>
      <c r="L32" s="1"/>
      <c r="M32" s="1"/>
      <c r="N32" s="1"/>
      <c r="O32" s="1"/>
      <c r="P32" s="1"/>
      <c r="Q32" s="1"/>
      <c r="R32" s="1"/>
      <c r="S32" s="1"/>
      <c r="T32" s="1"/>
      <c r="U32" s="1"/>
      <c r="V32" s="1"/>
      <c r="W32" s="1"/>
      <c r="X32" s="1"/>
      <c r="Y32" s="1"/>
      <c r="Z32" s="16" t="s">
        <v>18</v>
      </c>
      <c r="AA32" s="16"/>
      <c r="AB32" s="16"/>
      <c r="AC32" s="1"/>
      <c r="AD32" s="1"/>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ht="20.25">
      <c r="A33" s="163" t="s">
        <v>2</v>
      </c>
      <c r="B33" s="164"/>
      <c r="C33" s="164"/>
      <c r="D33" s="164"/>
      <c r="E33" s="164"/>
      <c r="F33" s="164"/>
      <c r="G33" s="164"/>
      <c r="H33" s="190"/>
      <c r="I33" s="1"/>
      <c r="J33" s="1"/>
      <c r="K33" s="1"/>
      <c r="L33" s="1"/>
      <c r="M33" s="1"/>
      <c r="N33" s="1"/>
      <c r="O33" s="1"/>
      <c r="P33" s="1"/>
      <c r="Q33" s="1"/>
      <c r="R33" s="1"/>
      <c r="S33" s="1"/>
      <c r="T33" s="1"/>
      <c r="U33" s="1"/>
      <c r="V33" s="1"/>
      <c r="W33" s="1"/>
      <c r="X33" s="1"/>
      <c r="Y33" s="1"/>
      <c r="Z33" s="17" t="s">
        <v>19</v>
      </c>
      <c r="AA33" s="16"/>
      <c r="AB33" s="17" t="s">
        <v>15</v>
      </c>
      <c r="AC33" s="1"/>
      <c r="AD33" s="19" t="s">
        <v>12</v>
      </c>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ht="2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ht="20.25">
      <c r="A35" s="160" t="s">
        <v>92</v>
      </c>
      <c r="B35" s="161"/>
      <c r="C35" s="161"/>
      <c r="D35" s="161"/>
      <c r="E35" s="161"/>
      <c r="F35" s="161"/>
      <c r="G35" s="161"/>
      <c r="H35" s="161"/>
      <c r="I35" s="161"/>
      <c r="J35" s="161"/>
      <c r="K35" s="161"/>
      <c r="L35" s="161"/>
      <c r="M35" s="161"/>
      <c r="N35" s="161"/>
      <c r="O35" s="161"/>
      <c r="P35" s="161"/>
      <c r="Q35" s="161"/>
      <c r="R35" s="161"/>
      <c r="S35" s="161"/>
      <c r="T35" s="161"/>
      <c r="U35" s="161"/>
      <c r="V35" s="161"/>
      <c r="W35" s="161"/>
      <c r="X35" s="162"/>
      <c r="Y35" s="1" t="s">
        <v>6</v>
      </c>
      <c r="Z35" s="1">
        <v>66</v>
      </c>
      <c r="AA35" s="1" t="s">
        <v>6</v>
      </c>
      <c r="AB35" s="1">
        <v>33</v>
      </c>
      <c r="AC35" s="1"/>
      <c r="AD35" s="11">
        <v>5762</v>
      </c>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ht="2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1"/>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ht="20.25">
      <c r="A37" s="191" t="s">
        <v>63</v>
      </c>
      <c r="B37" s="192"/>
      <c r="C37" s="192"/>
      <c r="D37" s="192"/>
      <c r="E37" s="192"/>
      <c r="F37" s="192"/>
      <c r="G37" s="192"/>
      <c r="H37" s="192"/>
      <c r="I37" s="193"/>
      <c r="J37" s="194"/>
      <c r="K37" s="1"/>
      <c r="L37" s="1"/>
      <c r="M37" s="1"/>
      <c r="N37" s="1"/>
      <c r="O37" s="1"/>
      <c r="P37" s="1"/>
      <c r="Q37" s="1"/>
      <c r="R37" s="1"/>
      <c r="S37" s="1"/>
      <c r="T37" s="1"/>
      <c r="U37" s="1"/>
      <c r="V37" s="1"/>
      <c r="W37" s="1"/>
      <c r="X37" s="1"/>
      <c r="Y37" s="1"/>
      <c r="Z37" s="1"/>
      <c r="AA37" s="1"/>
      <c r="AB37" s="1"/>
      <c r="AC37" s="1"/>
      <c r="AD37" s="11"/>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ht="20.25">
      <c r="A38" s="1"/>
      <c r="B38"/>
      <c r="C38"/>
      <c r="D38"/>
      <c r="E38"/>
      <c r="F38"/>
      <c r="G38"/>
      <c r="H38"/>
      <c r="I38" s="1"/>
      <c r="J38" s="1"/>
      <c r="K38" s="1"/>
      <c r="L38" s="1"/>
      <c r="M38" s="1"/>
      <c r="N38" s="1"/>
      <c r="O38" s="1"/>
      <c r="P38" s="1"/>
      <c r="Q38" s="1"/>
      <c r="R38" s="1"/>
      <c r="S38" s="1"/>
      <c r="T38" s="1"/>
      <c r="U38" s="1"/>
      <c r="V38" s="1"/>
      <c r="W38" s="1"/>
      <c r="X38" s="1"/>
      <c r="Y38" s="1"/>
      <c r="Z38" s="1"/>
      <c r="AA38" s="1"/>
      <c r="AB38" s="1"/>
      <c r="AC38" s="1"/>
      <c r="AD38" s="11"/>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ht="90.75" customHeight="1">
      <c r="A39" s="171" t="s">
        <v>103</v>
      </c>
      <c r="B39" s="158"/>
      <c r="C39" s="158"/>
      <c r="D39" s="158"/>
      <c r="E39" s="158"/>
      <c r="F39" s="158"/>
      <c r="G39" s="158"/>
      <c r="H39" s="158"/>
      <c r="I39" s="158"/>
      <c r="J39" s="158"/>
      <c r="K39" s="158"/>
      <c r="L39" s="158"/>
      <c r="M39" s="158"/>
      <c r="N39" s="158"/>
      <c r="O39" s="158"/>
      <c r="P39" s="158"/>
      <c r="Q39" s="158"/>
      <c r="R39" s="158"/>
      <c r="S39" s="158"/>
      <c r="T39" s="158"/>
      <c r="U39" s="158"/>
      <c r="V39" s="158"/>
      <c r="W39" s="158"/>
      <c r="X39" s="159"/>
      <c r="Y39" s="1"/>
      <c r="Z39" s="1"/>
      <c r="AA39" s="1"/>
      <c r="AB39" s="1"/>
      <c r="AC39" s="1"/>
      <c r="AD39" s="11"/>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ht="20.25">
      <c r="A40" s="1"/>
      <c r="B40" s="1"/>
      <c r="C40" s="1"/>
      <c r="D40" s="1"/>
      <c r="E40" s="1"/>
      <c r="F40" s="1"/>
      <c r="G40" s="1"/>
      <c r="H40" s="1"/>
      <c r="I40" s="1"/>
      <c r="J40" s="1"/>
      <c r="K40" s="1"/>
      <c r="L40" s="1"/>
      <c r="M40" s="1"/>
      <c r="N40" s="1"/>
      <c r="O40" s="1"/>
      <c r="P40" s="1"/>
      <c r="Q40" s="1"/>
      <c r="R40" s="1"/>
      <c r="S40" s="1"/>
      <c r="T40" s="1"/>
      <c r="U40" s="1"/>
      <c r="V40" s="1"/>
      <c r="W40" s="1"/>
      <c r="X40" s="1"/>
      <c r="Y40" s="1"/>
      <c r="Z40" s="127"/>
      <c r="AA40" s="16"/>
      <c r="AB40" s="127"/>
      <c r="AC40" s="1"/>
      <c r="AD40" s="128"/>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ht="20.25">
      <c r="A41" s="160" t="s">
        <v>93</v>
      </c>
      <c r="B41" s="161"/>
      <c r="C41" s="161"/>
      <c r="D41" s="161"/>
      <c r="E41" s="161"/>
      <c r="F41" s="161"/>
      <c r="G41" s="161"/>
      <c r="H41" s="161"/>
      <c r="I41" s="161"/>
      <c r="J41" s="161"/>
      <c r="K41" s="161"/>
      <c r="L41" s="161"/>
      <c r="M41" s="161"/>
      <c r="N41" s="161"/>
      <c r="O41" s="161"/>
      <c r="P41" s="161"/>
      <c r="Q41" s="161"/>
      <c r="R41" s="161"/>
      <c r="S41" s="161"/>
      <c r="T41" s="161"/>
      <c r="U41" s="161"/>
      <c r="V41" s="161"/>
      <c r="W41" s="161"/>
      <c r="X41" s="162"/>
      <c r="Y41" s="1" t="s">
        <v>6</v>
      </c>
      <c r="Z41" s="1">
        <v>58</v>
      </c>
      <c r="AA41" s="1"/>
      <c r="AB41" s="1">
        <v>29</v>
      </c>
      <c r="AC41" s="1"/>
      <c r="AD41" s="133">
        <v>4424</v>
      </c>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ht="20.25">
      <c r="A42" s="29"/>
      <c r="B42" s="27"/>
      <c r="C42" s="27"/>
      <c r="D42" s="27"/>
      <c r="E42" s="27"/>
      <c r="F42" s="27"/>
      <c r="G42" s="27"/>
      <c r="H42" s="27"/>
      <c r="I42" s="27"/>
      <c r="J42" s="27"/>
      <c r="K42" s="27"/>
      <c r="L42" s="27"/>
      <c r="M42" s="27"/>
      <c r="N42" s="27"/>
      <c r="O42" s="27"/>
      <c r="P42" s="27"/>
      <c r="Q42" s="27"/>
      <c r="R42" s="27"/>
      <c r="S42" s="27"/>
      <c r="T42" s="27"/>
      <c r="U42" s="27"/>
      <c r="V42" s="27"/>
      <c r="W42" s="27"/>
      <c r="X42" s="28"/>
      <c r="Y42" s="1"/>
      <c r="Z42" s="1"/>
      <c r="AA42" s="1"/>
      <c r="AB42" s="1"/>
      <c r="AC42" s="1"/>
      <c r="AD42" s="11"/>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ht="20.25">
      <c r="A43" s="18" t="s">
        <v>64</v>
      </c>
      <c r="B43" s="27"/>
      <c r="C43" s="27"/>
      <c r="D43" s="27"/>
      <c r="E43" s="27"/>
      <c r="F43" s="27"/>
      <c r="G43" s="27"/>
      <c r="H43" s="27"/>
      <c r="I43" s="27"/>
      <c r="J43" s="27"/>
      <c r="K43" s="27"/>
      <c r="L43" s="27"/>
      <c r="M43" s="27"/>
      <c r="N43" s="27"/>
      <c r="O43" s="27"/>
      <c r="P43" s="27"/>
      <c r="Q43" s="27"/>
      <c r="R43" s="27"/>
      <c r="S43" s="27"/>
      <c r="T43" s="27"/>
      <c r="U43" s="27"/>
      <c r="V43" s="27"/>
      <c r="W43" s="27"/>
      <c r="X43" s="28"/>
      <c r="Y43" s="1"/>
      <c r="Z43" s="1"/>
      <c r="AA43" s="1"/>
      <c r="AB43" s="1"/>
      <c r="AC43" s="1"/>
      <c r="AD43" s="11"/>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ht="2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s="32" customFormat="1" ht="60.75" customHeight="1">
      <c r="A45" s="195" t="s">
        <v>104</v>
      </c>
      <c r="B45" s="196"/>
      <c r="C45" s="196"/>
      <c r="D45" s="196"/>
      <c r="E45" s="196"/>
      <c r="F45" s="196"/>
      <c r="G45" s="196"/>
      <c r="H45" s="196"/>
      <c r="I45" s="196"/>
      <c r="J45" s="196"/>
      <c r="K45" s="196"/>
      <c r="L45" s="196"/>
      <c r="M45" s="196"/>
      <c r="N45" s="196"/>
      <c r="O45" s="196"/>
      <c r="P45" s="196"/>
      <c r="Q45" s="196"/>
      <c r="R45" s="196"/>
      <c r="S45" s="196"/>
      <c r="T45" s="196"/>
      <c r="U45" s="196"/>
      <c r="V45" s="196"/>
      <c r="W45" s="196"/>
      <c r="X45" s="197"/>
      <c r="Y45" s="30"/>
      <c r="Z45" s="30" t="s">
        <v>6</v>
      </c>
      <c r="AA45" s="30"/>
      <c r="AB45" s="30" t="s">
        <v>6</v>
      </c>
      <c r="AC45" s="30"/>
      <c r="AD45" s="30" t="s">
        <v>6</v>
      </c>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c r="HH45" s="31"/>
      <c r="HI45" s="31"/>
      <c r="HJ45" s="31"/>
      <c r="HK45" s="31"/>
      <c r="HL45" s="31"/>
      <c r="HM45" s="31"/>
      <c r="HN45" s="31"/>
      <c r="HO45" s="31"/>
      <c r="HP45" s="31"/>
      <c r="HQ45" s="31"/>
      <c r="HR45" s="31"/>
      <c r="HS45" s="31"/>
      <c r="HT45" s="31"/>
      <c r="HU45" s="31"/>
      <c r="HV45" s="31"/>
      <c r="HW45" s="31"/>
      <c r="HX45" s="31"/>
      <c r="HY45" s="31"/>
      <c r="HZ45" s="31"/>
      <c r="IA45" s="31"/>
      <c r="IB45" s="31"/>
      <c r="IC45" s="31"/>
      <c r="ID45" s="31"/>
      <c r="IE45" s="31"/>
      <c r="IF45" s="31"/>
      <c r="IG45" s="31"/>
      <c r="IH45" s="31"/>
      <c r="II45" s="31"/>
      <c r="IJ45" s="31"/>
      <c r="IK45" s="31"/>
      <c r="IL45" s="31"/>
      <c r="IM45" s="31"/>
      <c r="IN45" s="31"/>
      <c r="IO45" s="31"/>
      <c r="IP45" s="31"/>
      <c r="IQ45" s="31"/>
      <c r="IR45" s="31"/>
      <c r="IS45" s="31"/>
      <c r="IT45" s="31"/>
      <c r="IU45" s="31"/>
      <c r="IV45" s="31"/>
    </row>
    <row r="46" spans="1:256" s="32" customFormat="1" ht="21" customHeight="1">
      <c r="A46" s="33" t="s">
        <v>99</v>
      </c>
      <c r="B46" s="34"/>
      <c r="C46" s="34"/>
      <c r="D46" s="34"/>
      <c r="E46" s="34"/>
      <c r="F46" s="34"/>
      <c r="G46" s="34"/>
      <c r="H46" s="34"/>
      <c r="I46" s="34"/>
      <c r="J46" s="34"/>
      <c r="K46" s="34"/>
      <c r="L46" s="34"/>
      <c r="M46" s="34"/>
      <c r="N46" s="34"/>
      <c r="O46" s="34"/>
      <c r="P46" s="34"/>
      <c r="Q46" s="34"/>
      <c r="R46" s="34"/>
      <c r="S46" s="34"/>
      <c r="T46" s="34"/>
      <c r="U46" s="34"/>
      <c r="V46" s="34"/>
      <c r="W46" s="34"/>
      <c r="X46" s="34"/>
      <c r="Y46" s="7"/>
      <c r="Z46" s="7"/>
      <c r="AA46" s="7"/>
      <c r="AB46" s="7"/>
      <c r="AC46" s="7"/>
      <c r="AD46" s="7"/>
      <c r="AE46" s="4"/>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c r="HN46" s="31"/>
      <c r="HO46" s="31"/>
      <c r="HP46" s="31"/>
      <c r="HQ46" s="31"/>
      <c r="HR46" s="31"/>
      <c r="HS46" s="31"/>
      <c r="HT46" s="31"/>
      <c r="HU46" s="31"/>
      <c r="HV46" s="31"/>
      <c r="HW46" s="31"/>
      <c r="HX46" s="31"/>
      <c r="HY46" s="31"/>
      <c r="HZ46" s="31"/>
      <c r="IA46" s="31"/>
      <c r="IB46" s="31"/>
      <c r="IC46" s="31"/>
      <c r="ID46" s="31"/>
      <c r="IE46" s="31"/>
      <c r="IF46" s="31"/>
      <c r="IG46" s="31"/>
      <c r="IH46" s="31"/>
      <c r="II46" s="31"/>
      <c r="IJ46" s="31"/>
      <c r="IK46" s="31"/>
      <c r="IL46" s="31"/>
      <c r="IM46" s="31"/>
      <c r="IN46" s="31"/>
      <c r="IO46" s="31"/>
      <c r="IP46" s="31"/>
      <c r="IQ46" s="31"/>
      <c r="IR46" s="31"/>
      <c r="IS46" s="31"/>
      <c r="IT46" s="31"/>
      <c r="IU46" s="31"/>
      <c r="IV46" s="31"/>
    </row>
    <row r="47" spans="1:256" s="32" customFormat="1" ht="19.5" customHeight="1">
      <c r="A47" s="5" t="s">
        <v>22</v>
      </c>
      <c r="B47" s="34"/>
      <c r="C47" s="34"/>
      <c r="D47" s="34"/>
      <c r="E47" s="34"/>
      <c r="F47" s="34"/>
      <c r="G47" s="34"/>
      <c r="H47" s="34"/>
      <c r="I47" s="34"/>
      <c r="J47" s="34"/>
      <c r="K47" s="34"/>
      <c r="L47" s="34"/>
      <c r="M47" s="34"/>
      <c r="N47" s="34"/>
      <c r="O47" s="34"/>
      <c r="P47" s="34"/>
      <c r="Q47" s="34"/>
      <c r="R47" s="34"/>
      <c r="S47" s="34"/>
      <c r="T47" s="34"/>
      <c r="U47" s="34"/>
      <c r="V47" s="34"/>
      <c r="W47" s="34"/>
      <c r="X47" s="34"/>
      <c r="Y47" s="7"/>
      <c r="Z47" s="7"/>
      <c r="AA47" s="7"/>
      <c r="AB47" s="7"/>
      <c r="AC47" s="7"/>
      <c r="AD47" s="7"/>
      <c r="AE47" s="4"/>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31"/>
      <c r="HZ47" s="31"/>
      <c r="IA47" s="31"/>
      <c r="IB47" s="31"/>
      <c r="IC47" s="31"/>
      <c r="ID47" s="31"/>
      <c r="IE47" s="31"/>
      <c r="IF47" s="31"/>
      <c r="IG47" s="31"/>
      <c r="IH47" s="31"/>
      <c r="II47" s="31"/>
      <c r="IJ47" s="31"/>
      <c r="IK47" s="31"/>
      <c r="IL47" s="31"/>
      <c r="IM47" s="31"/>
      <c r="IN47" s="31"/>
      <c r="IO47" s="31"/>
      <c r="IP47" s="31"/>
      <c r="IQ47" s="31"/>
      <c r="IR47" s="31"/>
      <c r="IS47" s="31"/>
      <c r="IT47" s="31"/>
      <c r="IU47" s="31"/>
      <c r="IV47" s="31"/>
    </row>
    <row r="48" spans="1:256" s="32" customFormat="1" ht="20.25" customHeight="1">
      <c r="A48" s="208" t="s">
        <v>7</v>
      </c>
      <c r="B48" s="209"/>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10"/>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c r="GL48" s="31"/>
      <c r="GM48" s="31"/>
      <c r="GN48" s="31"/>
      <c r="GO48" s="31"/>
      <c r="GP48" s="31"/>
      <c r="GQ48" s="31"/>
      <c r="GR48" s="31"/>
      <c r="GS48" s="31"/>
      <c r="GT48" s="31"/>
      <c r="GU48" s="31"/>
      <c r="GV48" s="31"/>
      <c r="GW48" s="31"/>
      <c r="GX48" s="31"/>
      <c r="GY48" s="31"/>
      <c r="GZ48" s="31"/>
      <c r="HA48" s="31"/>
      <c r="HB48" s="31"/>
      <c r="HC48" s="31"/>
      <c r="HD48" s="31"/>
      <c r="HE48" s="31"/>
      <c r="HF48" s="31"/>
      <c r="HG48" s="31"/>
      <c r="HH48" s="31"/>
      <c r="HI48" s="31"/>
      <c r="HJ48" s="31"/>
      <c r="HK48" s="31"/>
      <c r="HL48" s="31"/>
      <c r="HM48" s="31"/>
      <c r="HN48" s="31"/>
      <c r="HO48" s="31"/>
      <c r="HP48" s="31"/>
      <c r="HQ48" s="31"/>
      <c r="HR48" s="31"/>
      <c r="HS48" s="31"/>
      <c r="HT48" s="31"/>
      <c r="HU48" s="31"/>
      <c r="HV48" s="31"/>
      <c r="HW48" s="31"/>
      <c r="HX48" s="31"/>
      <c r="HY48" s="31"/>
      <c r="HZ48" s="31"/>
      <c r="IA48" s="31"/>
      <c r="IB48" s="31"/>
      <c r="IC48" s="31"/>
      <c r="ID48" s="31"/>
      <c r="IE48" s="31"/>
      <c r="IF48" s="31"/>
      <c r="IG48" s="31"/>
      <c r="IH48" s="31"/>
      <c r="II48" s="31"/>
      <c r="IJ48" s="31"/>
      <c r="IK48" s="31"/>
      <c r="IL48" s="31"/>
      <c r="IM48" s="31"/>
      <c r="IN48" s="31"/>
      <c r="IO48" s="31"/>
      <c r="IP48" s="31"/>
      <c r="IQ48" s="31"/>
      <c r="IR48" s="31"/>
      <c r="IS48" s="31"/>
      <c r="IT48" s="31"/>
      <c r="IU48" s="31"/>
      <c r="IV48" s="31"/>
    </row>
    <row r="49" spans="1:256" s="32" customFormat="1" ht="20.25" customHeight="1">
      <c r="A49" s="36"/>
      <c r="B49" s="37"/>
      <c r="C49" s="37"/>
      <c r="D49" s="37"/>
      <c r="E49" s="37"/>
      <c r="F49" s="37"/>
      <c r="G49" s="37"/>
      <c r="H49" s="37"/>
      <c r="I49" s="37"/>
      <c r="J49" s="37"/>
      <c r="K49" s="37"/>
      <c r="L49" s="37"/>
      <c r="M49" s="37"/>
      <c r="N49" s="37"/>
      <c r="O49" s="37"/>
      <c r="P49" s="37"/>
      <c r="Q49" s="37"/>
      <c r="R49" s="37"/>
      <c r="S49" s="37"/>
      <c r="T49" s="37"/>
      <c r="U49" s="37"/>
      <c r="V49" s="37"/>
      <c r="W49" s="37"/>
      <c r="X49" s="37"/>
      <c r="Y49" s="37"/>
      <c r="Z49" s="44" t="s">
        <v>4</v>
      </c>
      <c r="AA49" s="37"/>
      <c r="AB49" s="37"/>
      <c r="AC49" s="37"/>
      <c r="AD49" s="37"/>
      <c r="AE49" s="126"/>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c r="HY49" s="31"/>
      <c r="HZ49" s="31"/>
      <c r="IA49" s="31"/>
      <c r="IB49" s="31"/>
      <c r="IC49" s="31"/>
      <c r="ID49" s="31"/>
      <c r="IE49" s="31"/>
      <c r="IF49" s="31"/>
      <c r="IG49" s="31"/>
      <c r="IH49" s="31"/>
      <c r="II49" s="31"/>
      <c r="IJ49" s="31"/>
      <c r="IK49" s="31"/>
      <c r="IL49" s="31"/>
      <c r="IM49" s="31"/>
      <c r="IN49" s="31"/>
      <c r="IO49" s="31"/>
      <c r="IP49" s="31"/>
      <c r="IQ49" s="31"/>
      <c r="IR49" s="31"/>
      <c r="IS49" s="31"/>
      <c r="IT49" s="31"/>
      <c r="IU49" s="31"/>
      <c r="IV49" s="31"/>
    </row>
    <row r="50" spans="1:256" s="32" customFormat="1" ht="16.5" customHeight="1">
      <c r="A50" s="35"/>
      <c r="B50" s="7"/>
      <c r="C50" s="7"/>
      <c r="D50" s="7"/>
      <c r="E50" s="7"/>
      <c r="F50" s="7"/>
      <c r="G50" s="7"/>
      <c r="H50" s="7"/>
      <c r="I50" s="7"/>
      <c r="J50" s="7"/>
      <c r="K50" s="7"/>
      <c r="L50" s="7"/>
      <c r="M50" s="7"/>
      <c r="N50" s="7"/>
      <c r="O50" s="7"/>
      <c r="P50" s="7"/>
      <c r="Q50" s="7"/>
      <c r="R50" s="7"/>
      <c r="S50" s="7"/>
      <c r="T50" s="7"/>
      <c r="U50" s="7"/>
      <c r="V50" s="7"/>
      <c r="W50" s="7"/>
      <c r="X50" s="7"/>
      <c r="Y50" s="21"/>
      <c r="Z50" s="45" t="s">
        <v>3</v>
      </c>
      <c r="AA50" s="22"/>
      <c r="AB50" s="38" t="s">
        <v>15</v>
      </c>
      <c r="AC50" s="1"/>
      <c r="AD50" s="38" t="s">
        <v>12</v>
      </c>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c r="HY50" s="31"/>
      <c r="HZ50" s="31"/>
      <c r="IA50" s="31"/>
      <c r="IB50" s="31"/>
      <c r="IC50" s="31"/>
      <c r="ID50" s="31"/>
      <c r="IE50" s="31"/>
      <c r="IF50" s="31"/>
      <c r="IG50" s="31"/>
      <c r="IH50" s="31"/>
      <c r="II50" s="31"/>
      <c r="IJ50" s="31"/>
      <c r="IK50" s="31"/>
      <c r="IL50" s="31"/>
      <c r="IM50" s="31"/>
      <c r="IN50" s="31"/>
      <c r="IO50" s="31"/>
      <c r="IP50" s="31"/>
      <c r="IQ50" s="31"/>
      <c r="IR50" s="31"/>
      <c r="IS50" s="31"/>
      <c r="IT50" s="31"/>
      <c r="IU50" s="31"/>
      <c r="IV50" s="31"/>
    </row>
    <row r="51" spans="1:256" s="32" customFormat="1" ht="22.5" customHeight="1">
      <c r="A51" s="205" t="s">
        <v>66</v>
      </c>
      <c r="B51" s="206"/>
      <c r="C51" s="206"/>
      <c r="D51" s="206"/>
      <c r="E51" s="206"/>
      <c r="F51" s="206"/>
      <c r="G51" s="206"/>
      <c r="H51" s="206"/>
      <c r="I51" s="109"/>
      <c r="J51" s="109"/>
      <c r="K51" s="109"/>
      <c r="L51" s="109"/>
      <c r="M51" s="109"/>
      <c r="N51" s="109"/>
      <c r="O51" s="109"/>
      <c r="P51" s="109"/>
      <c r="Q51" s="109"/>
      <c r="R51" s="109"/>
      <c r="S51" s="109"/>
      <c r="T51" s="109"/>
      <c r="U51" s="109"/>
      <c r="V51" s="109"/>
      <c r="W51" s="109"/>
      <c r="X51" s="110"/>
      <c r="Y51" s="30"/>
      <c r="Z51" s="30"/>
      <c r="AA51" s="30"/>
      <c r="AB51" s="30"/>
      <c r="AC51" s="30"/>
      <c r="AD51" s="30"/>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c r="IK51" s="31"/>
      <c r="IL51" s="31"/>
      <c r="IM51" s="31"/>
      <c r="IN51" s="31"/>
      <c r="IO51" s="31"/>
      <c r="IP51" s="31"/>
      <c r="IQ51" s="31"/>
      <c r="IR51" s="31"/>
      <c r="IS51" s="31"/>
      <c r="IT51" s="31"/>
      <c r="IU51" s="31"/>
      <c r="IV51" s="31"/>
    </row>
    <row r="52" spans="1:256" s="32" customFormat="1" ht="16.5" customHeight="1">
      <c r="A52" s="108"/>
      <c r="B52" s="117"/>
      <c r="C52" s="117"/>
      <c r="D52" s="117"/>
      <c r="E52" s="117"/>
      <c r="F52" s="117"/>
      <c r="G52" s="117"/>
      <c r="H52" s="117"/>
      <c r="I52" s="109"/>
      <c r="J52" s="109"/>
      <c r="K52" s="109"/>
      <c r="L52" s="109"/>
      <c r="M52" s="109"/>
      <c r="N52" s="109"/>
      <c r="O52" s="109"/>
      <c r="P52" s="109"/>
      <c r="Q52" s="109"/>
      <c r="R52" s="109"/>
      <c r="S52" s="109"/>
      <c r="T52" s="109"/>
      <c r="U52" s="109"/>
      <c r="V52" s="109"/>
      <c r="W52" s="109"/>
      <c r="X52" s="110"/>
      <c r="Y52" s="30"/>
      <c r="Z52" s="30"/>
      <c r="AA52" s="30"/>
      <c r="AB52" s="30"/>
      <c r="AC52" s="30"/>
      <c r="AD52" s="30"/>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c r="IK52" s="31"/>
      <c r="IL52" s="31"/>
      <c r="IM52" s="31"/>
      <c r="IN52" s="31"/>
      <c r="IO52" s="31"/>
      <c r="IP52" s="31"/>
      <c r="IQ52" s="31"/>
      <c r="IR52" s="31"/>
      <c r="IS52" s="31"/>
      <c r="IT52" s="31"/>
      <c r="IU52" s="31"/>
      <c r="IV52" s="31"/>
    </row>
    <row r="53" spans="1:256" s="32" customFormat="1" ht="90" customHeight="1">
      <c r="A53" s="195" t="s">
        <v>105</v>
      </c>
      <c r="B53" s="206"/>
      <c r="C53" s="206"/>
      <c r="D53" s="206"/>
      <c r="E53" s="206"/>
      <c r="F53" s="206"/>
      <c r="G53" s="206"/>
      <c r="H53" s="206"/>
      <c r="I53" s="206"/>
      <c r="J53" s="206"/>
      <c r="K53" s="206"/>
      <c r="L53" s="206"/>
      <c r="M53" s="206"/>
      <c r="N53" s="206"/>
      <c r="O53" s="206"/>
      <c r="P53" s="206"/>
      <c r="Q53" s="206"/>
      <c r="R53" s="206"/>
      <c r="S53" s="206"/>
      <c r="T53" s="206"/>
      <c r="U53" s="206"/>
      <c r="V53" s="206"/>
      <c r="W53" s="206"/>
      <c r="X53" s="207"/>
      <c r="Y53" s="30"/>
      <c r="Z53" s="30"/>
      <c r="AA53" s="30"/>
      <c r="AB53" s="30"/>
      <c r="AC53" s="30"/>
      <c r="AD53" s="30"/>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1"/>
      <c r="IO53" s="31"/>
      <c r="IP53" s="31"/>
      <c r="IQ53" s="31"/>
      <c r="IR53" s="31"/>
      <c r="IS53" s="31"/>
      <c r="IT53" s="31"/>
      <c r="IU53" s="31"/>
      <c r="IV53" s="31"/>
    </row>
    <row r="54" spans="1:256" ht="2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1:256" ht="20.25">
      <c r="A55" s="215" t="s">
        <v>89</v>
      </c>
      <c r="B55" s="216"/>
      <c r="C55" s="216"/>
      <c r="D55" s="216"/>
      <c r="E55" s="216"/>
      <c r="F55" s="216"/>
      <c r="G55" s="216"/>
      <c r="H55" s="216"/>
      <c r="I55" s="216"/>
      <c r="J55" s="216"/>
      <c r="K55" s="216"/>
      <c r="L55" s="216"/>
      <c r="M55" s="216"/>
      <c r="N55" s="216"/>
      <c r="O55" s="216"/>
      <c r="P55" s="216"/>
      <c r="Q55" s="216"/>
      <c r="R55" s="216"/>
      <c r="S55" s="216"/>
      <c r="T55" s="216"/>
      <c r="U55" s="216"/>
      <c r="V55" s="216"/>
      <c r="W55" s="216"/>
      <c r="X55" s="217"/>
      <c r="Y55" s="1"/>
      <c r="Z55" s="1">
        <v>24</v>
      </c>
      <c r="AA55" s="1"/>
      <c r="AB55" s="1">
        <v>12</v>
      </c>
      <c r="AC55" s="1"/>
      <c r="AD55" s="42">
        <v>2209</v>
      </c>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1:256" ht="20.25">
      <c r="A56" s="2"/>
      <c r="B56" s="2"/>
      <c r="C56" s="2"/>
      <c r="D56" s="2"/>
      <c r="E56" s="2"/>
      <c r="F56" s="2"/>
      <c r="G56" s="2"/>
      <c r="H56" s="2"/>
      <c r="I56" s="2"/>
      <c r="J56" s="2"/>
      <c r="K56" s="2"/>
      <c r="L56" s="2"/>
      <c r="M56" s="2"/>
      <c r="N56" s="2"/>
      <c r="O56" s="2"/>
      <c r="P56" s="2"/>
      <c r="Q56" s="2"/>
      <c r="R56" s="2"/>
      <c r="S56" s="2"/>
      <c r="T56" s="2"/>
      <c r="U56" s="2"/>
      <c r="V56" s="2"/>
      <c r="W56" s="2"/>
      <c r="X56" s="2"/>
      <c r="Y56" s="1"/>
      <c r="Z56" s="1"/>
      <c r="AA56" s="1"/>
      <c r="AB56" s="1"/>
      <c r="AC56" s="1"/>
      <c r="AD56" s="1"/>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ht="18" customHeight="1">
      <c r="A57" s="18" t="s">
        <v>65</v>
      </c>
      <c r="B57" s="1"/>
      <c r="C57" s="1"/>
      <c r="D57" s="1"/>
      <c r="E57" s="1"/>
      <c r="F57" s="1"/>
      <c r="G57" s="1"/>
      <c r="H57" s="1"/>
      <c r="I57" s="1"/>
      <c r="J57" s="1"/>
      <c r="K57" s="1"/>
      <c r="L57" s="1"/>
      <c r="M57" s="1"/>
      <c r="N57" s="1"/>
      <c r="O57" s="1"/>
      <c r="P57" s="1"/>
      <c r="Q57" s="1"/>
      <c r="R57" s="1"/>
      <c r="S57" s="1"/>
      <c r="T57" s="1"/>
      <c r="U57" s="1"/>
      <c r="V57" s="1"/>
      <c r="W57" s="1"/>
      <c r="X57" s="1"/>
      <c r="Y57" s="1"/>
      <c r="Z57" s="15"/>
      <c r="AA57" s="1"/>
      <c r="AB57" s="15"/>
      <c r="AC57" s="1"/>
      <c r="AD57" s="15"/>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ht="19.5" customHeight="1">
      <c r="A58" s="1" t="s">
        <v>6</v>
      </c>
      <c r="B58" s="1"/>
      <c r="C58" s="1"/>
      <c r="D58" s="1"/>
      <c r="E58" s="1"/>
      <c r="F58" s="1"/>
      <c r="G58" s="1"/>
      <c r="H58" s="1"/>
      <c r="I58" s="1"/>
      <c r="J58" s="1"/>
      <c r="K58" s="1"/>
      <c r="L58" s="1"/>
      <c r="M58" s="1"/>
      <c r="N58" s="1"/>
      <c r="O58" s="1"/>
      <c r="P58" s="1"/>
      <c r="Q58" s="1"/>
      <c r="R58" s="1"/>
      <c r="S58" s="1"/>
      <c r="T58" s="1"/>
      <c r="U58" s="1"/>
      <c r="V58" s="1"/>
      <c r="W58" s="1"/>
      <c r="X58" s="1"/>
      <c r="Y58" s="1"/>
      <c r="Z58" s="15"/>
      <c r="AA58" s="1"/>
      <c r="AB58" s="15"/>
      <c r="AC58" s="1"/>
      <c r="AD58" s="15"/>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row>
    <row r="59" spans="1:256" ht="92.25" customHeight="1">
      <c r="A59" s="218" t="s">
        <v>106</v>
      </c>
      <c r="B59" s="219"/>
      <c r="C59" s="219"/>
      <c r="D59" s="219"/>
      <c r="E59" s="219"/>
      <c r="F59" s="219"/>
      <c r="G59" s="219"/>
      <c r="H59" s="219"/>
      <c r="I59" s="219"/>
      <c r="J59" s="219"/>
      <c r="K59" s="219"/>
      <c r="L59" s="219"/>
      <c r="M59" s="219"/>
      <c r="N59" s="219"/>
      <c r="O59" s="219"/>
      <c r="P59" s="219"/>
      <c r="Q59" s="219"/>
      <c r="R59" s="219"/>
      <c r="S59" s="219"/>
      <c r="T59" s="219"/>
      <c r="U59" s="219"/>
      <c r="V59" s="219"/>
      <c r="W59" s="219"/>
      <c r="X59" s="220"/>
      <c r="Y59" s="1"/>
      <c r="Z59" s="15"/>
      <c r="AA59" s="1"/>
      <c r="AB59" s="15"/>
      <c r="AC59" s="1"/>
      <c r="AD59" s="15"/>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row>
    <row r="60" spans="1:256" ht="20.25">
      <c r="A60" s="1"/>
      <c r="B60" s="1"/>
      <c r="C60" s="1"/>
      <c r="D60" s="1"/>
      <c r="E60" s="1"/>
      <c r="F60" s="1"/>
      <c r="G60" s="1"/>
      <c r="H60" s="1"/>
      <c r="I60" s="1"/>
      <c r="J60" s="1"/>
      <c r="K60" s="1"/>
      <c r="L60" s="1"/>
      <c r="M60" s="1"/>
      <c r="N60" s="1"/>
      <c r="O60" s="1"/>
      <c r="P60" s="1"/>
      <c r="Q60" s="1"/>
      <c r="R60" s="1"/>
      <c r="S60" s="1"/>
      <c r="T60" s="1"/>
      <c r="U60" s="1"/>
      <c r="V60" s="1"/>
      <c r="W60" s="1"/>
      <c r="X60" s="1"/>
      <c r="Y60" s="129"/>
      <c r="Z60" s="132"/>
      <c r="AA60" s="1"/>
      <c r="AB60" s="15"/>
      <c r="AC60" s="1"/>
      <c r="AD60" s="15"/>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row>
    <row r="61" spans="1:30" ht="18">
      <c r="A61" s="143" t="s">
        <v>109</v>
      </c>
      <c r="B61" s="1"/>
      <c r="C61" s="1"/>
      <c r="D61" s="1"/>
      <c r="E61" s="1"/>
      <c r="F61" s="1"/>
      <c r="G61" s="1"/>
      <c r="H61" s="1"/>
      <c r="I61" s="1"/>
      <c r="J61" s="1"/>
      <c r="K61" s="1"/>
      <c r="L61" s="1"/>
      <c r="M61" s="1"/>
      <c r="N61" s="1"/>
      <c r="O61" s="1"/>
      <c r="P61" s="1"/>
      <c r="Q61" s="1"/>
      <c r="R61" s="1"/>
      <c r="S61" s="1"/>
      <c r="T61" s="1"/>
      <c r="U61" s="1"/>
      <c r="V61" s="1"/>
      <c r="W61" s="1"/>
      <c r="X61" s="21"/>
      <c r="Y61" s="131" t="s">
        <v>6</v>
      </c>
      <c r="Z61" s="131" t="s">
        <v>6</v>
      </c>
      <c r="AA61" s="22"/>
      <c r="AB61" s="1"/>
      <c r="AD61" s="137">
        <v>-18176</v>
      </c>
    </row>
    <row r="62" spans="1:30" ht="18">
      <c r="A62" s="7"/>
      <c r="B62" s="7"/>
      <c r="C62" s="7"/>
      <c r="D62" s="7"/>
      <c r="E62" s="7"/>
      <c r="F62" s="7"/>
      <c r="G62" s="7"/>
      <c r="H62" s="7"/>
      <c r="I62" s="7"/>
      <c r="J62" s="7"/>
      <c r="K62" s="7"/>
      <c r="L62" s="7"/>
      <c r="M62" s="7"/>
      <c r="N62" s="7"/>
      <c r="O62" s="7"/>
      <c r="P62" s="7"/>
      <c r="Q62" s="7"/>
      <c r="R62" s="7"/>
      <c r="S62" s="7"/>
      <c r="T62" s="7"/>
      <c r="U62" s="7"/>
      <c r="V62" s="7"/>
      <c r="W62" s="7"/>
      <c r="X62" s="7"/>
      <c r="Y62" s="130"/>
      <c r="Z62" s="130"/>
      <c r="AA62" s="7"/>
      <c r="AB62" s="7"/>
      <c r="AC62" s="7"/>
      <c r="AD62" s="7"/>
    </row>
    <row r="63" spans="1:25" ht="37.5" customHeight="1">
      <c r="A63" s="214" t="s">
        <v>67</v>
      </c>
      <c r="B63" s="158"/>
      <c r="C63" s="158"/>
      <c r="D63" s="158"/>
      <c r="E63" s="158"/>
      <c r="F63" s="158"/>
      <c r="G63" s="158"/>
      <c r="H63" s="158"/>
      <c r="I63" s="158"/>
      <c r="J63" s="158"/>
      <c r="K63" s="158"/>
      <c r="L63" s="158"/>
      <c r="M63" s="158"/>
      <c r="N63" s="158"/>
      <c r="O63" s="158"/>
      <c r="P63" s="158"/>
      <c r="Q63" s="158"/>
      <c r="R63" s="158"/>
      <c r="S63" s="158"/>
      <c r="T63" s="158"/>
      <c r="U63" s="158"/>
      <c r="V63" s="158"/>
      <c r="W63" s="158"/>
      <c r="X63" s="159"/>
      <c r="Y63" s="1"/>
    </row>
    <row r="64" spans="1:25" ht="21" customHeight="1">
      <c r="A64" s="105"/>
      <c r="B64" s="106"/>
      <c r="C64" s="106"/>
      <c r="D64" s="106"/>
      <c r="E64" s="106"/>
      <c r="F64" s="106"/>
      <c r="G64" s="106"/>
      <c r="H64" s="106"/>
      <c r="I64" s="106"/>
      <c r="J64" s="106"/>
      <c r="K64" s="106"/>
      <c r="L64" s="106"/>
      <c r="M64" s="106"/>
      <c r="N64" s="106"/>
      <c r="O64" s="106"/>
      <c r="P64" s="106"/>
      <c r="Q64" s="106"/>
      <c r="R64" s="106"/>
      <c r="S64" s="106"/>
      <c r="T64" s="106"/>
      <c r="U64" s="106"/>
      <c r="V64" s="106"/>
      <c r="W64" s="106"/>
      <c r="X64" s="107"/>
      <c r="Y64" s="1"/>
    </row>
    <row r="65" spans="1:30" ht="22.5" customHeight="1">
      <c r="A65" s="198" t="s">
        <v>94</v>
      </c>
      <c r="B65" s="199"/>
      <c r="C65" s="199"/>
      <c r="D65" s="199"/>
      <c r="E65" s="199"/>
      <c r="F65" s="199"/>
      <c r="G65" s="199"/>
      <c r="H65" s="199"/>
      <c r="I65" s="199"/>
      <c r="J65" s="199"/>
      <c r="K65" s="199"/>
      <c r="L65" s="199"/>
      <c r="M65" s="199"/>
      <c r="N65" s="199"/>
      <c r="O65" s="199"/>
      <c r="P65" s="199"/>
      <c r="Q65" s="199"/>
      <c r="R65" s="199"/>
      <c r="S65" s="199"/>
      <c r="T65" s="199"/>
      <c r="U65" s="199"/>
      <c r="V65" s="199"/>
      <c r="W65" s="199"/>
      <c r="X65" s="200"/>
      <c r="Y65" s="1"/>
      <c r="AD65" s="124"/>
    </row>
    <row r="66" spans="1:30" ht="18.75" customHeight="1">
      <c r="A66" s="118"/>
      <c r="B66" s="119"/>
      <c r="C66" s="119"/>
      <c r="D66" s="119"/>
      <c r="E66" s="119"/>
      <c r="F66" s="119"/>
      <c r="G66" s="119"/>
      <c r="H66" s="119"/>
      <c r="I66" s="119"/>
      <c r="J66" s="119"/>
      <c r="K66" s="119"/>
      <c r="L66" s="119"/>
      <c r="M66" s="119"/>
      <c r="N66" s="119"/>
      <c r="O66" s="119"/>
      <c r="P66" s="119"/>
      <c r="Q66" s="119"/>
      <c r="R66" s="119"/>
      <c r="S66" s="106"/>
      <c r="T66" s="106"/>
      <c r="U66" s="106"/>
      <c r="V66" s="106"/>
      <c r="W66" s="106"/>
      <c r="X66" s="107"/>
      <c r="Y66" s="1"/>
      <c r="AD66" s="124"/>
    </row>
    <row r="67" spans="1:30" ht="41.25" customHeight="1">
      <c r="A67" s="198" t="s">
        <v>68</v>
      </c>
      <c r="B67" s="199"/>
      <c r="C67" s="199"/>
      <c r="D67" s="199"/>
      <c r="E67" s="199"/>
      <c r="F67" s="199"/>
      <c r="G67" s="199"/>
      <c r="H67" s="199"/>
      <c r="I67" s="199"/>
      <c r="J67" s="199"/>
      <c r="K67" s="199"/>
      <c r="L67" s="199"/>
      <c r="M67" s="199"/>
      <c r="N67" s="199"/>
      <c r="O67" s="199"/>
      <c r="P67" s="199"/>
      <c r="Q67" s="199"/>
      <c r="R67" s="199"/>
      <c r="S67" s="199"/>
      <c r="T67" s="199"/>
      <c r="U67" s="199"/>
      <c r="V67" s="199"/>
      <c r="W67" s="199"/>
      <c r="X67" s="200"/>
      <c r="Y67" s="1"/>
      <c r="AD67" s="124"/>
    </row>
    <row r="68" spans="1:30" ht="24" customHeight="1">
      <c r="A68" s="120"/>
      <c r="B68" s="121"/>
      <c r="C68" s="121"/>
      <c r="D68" s="121"/>
      <c r="E68" s="121"/>
      <c r="F68" s="121"/>
      <c r="G68" s="121"/>
      <c r="H68" s="121"/>
      <c r="I68" s="121"/>
      <c r="J68" s="121"/>
      <c r="K68" s="121"/>
      <c r="L68" s="121"/>
      <c r="M68" s="121"/>
      <c r="N68" s="121"/>
      <c r="O68" s="121"/>
      <c r="P68" s="121"/>
      <c r="Q68" s="121"/>
      <c r="R68" s="121"/>
      <c r="S68" s="106"/>
      <c r="T68" s="106"/>
      <c r="U68" s="106"/>
      <c r="V68" s="106"/>
      <c r="W68" s="106"/>
      <c r="X68" s="107"/>
      <c r="Y68" s="1"/>
      <c r="AD68" s="124"/>
    </row>
    <row r="69" spans="1:30" ht="20.25" customHeight="1">
      <c r="A69" s="201" t="s">
        <v>95</v>
      </c>
      <c r="B69" s="202"/>
      <c r="C69" s="202"/>
      <c r="D69" s="202"/>
      <c r="E69" s="202"/>
      <c r="F69" s="202"/>
      <c r="G69" s="202"/>
      <c r="H69" s="202"/>
      <c r="I69" s="202"/>
      <c r="J69" s="202"/>
      <c r="K69" s="202"/>
      <c r="L69" s="202"/>
      <c r="M69" s="202"/>
      <c r="N69" s="202"/>
      <c r="O69" s="202"/>
      <c r="P69" s="202"/>
      <c r="Q69" s="202"/>
      <c r="R69" s="202"/>
      <c r="S69" s="203"/>
      <c r="T69" s="203"/>
      <c r="U69" s="203"/>
      <c r="V69" s="203"/>
      <c r="W69" s="203"/>
      <c r="X69" s="204"/>
      <c r="Y69" s="1"/>
      <c r="AD69" s="124"/>
    </row>
    <row r="70" spans="1:25" ht="24" customHeight="1">
      <c r="A70" s="122"/>
      <c r="B70" s="123"/>
      <c r="C70" s="123"/>
      <c r="D70" s="123"/>
      <c r="E70" s="123"/>
      <c r="F70" s="123"/>
      <c r="G70" s="123"/>
      <c r="H70" s="123"/>
      <c r="I70" s="123"/>
      <c r="J70" s="123"/>
      <c r="K70" s="123"/>
      <c r="L70" s="123"/>
      <c r="M70" s="123"/>
      <c r="N70" s="123"/>
      <c r="O70" s="123"/>
      <c r="P70" s="123"/>
      <c r="Q70" s="123"/>
      <c r="R70" s="123"/>
      <c r="S70" s="106"/>
      <c r="T70" s="106"/>
      <c r="U70" s="106"/>
      <c r="V70" s="106"/>
      <c r="W70" s="106"/>
      <c r="X70" s="107"/>
      <c r="Y70" s="1"/>
    </row>
    <row r="71" spans="1:25" ht="75.75" customHeight="1">
      <c r="A71" s="198" t="s">
        <v>96</v>
      </c>
      <c r="B71" s="199"/>
      <c r="C71" s="199"/>
      <c r="D71" s="199"/>
      <c r="E71" s="199"/>
      <c r="F71" s="199"/>
      <c r="G71" s="199"/>
      <c r="H71" s="199"/>
      <c r="I71" s="199"/>
      <c r="J71" s="199"/>
      <c r="K71" s="199"/>
      <c r="L71" s="199"/>
      <c r="M71" s="199"/>
      <c r="N71" s="199"/>
      <c r="O71" s="199"/>
      <c r="P71" s="199"/>
      <c r="Q71" s="199"/>
      <c r="R71" s="199"/>
      <c r="S71" s="199"/>
      <c r="T71" s="199"/>
      <c r="U71" s="199"/>
      <c r="V71" s="199"/>
      <c r="W71" s="199"/>
      <c r="X71" s="200"/>
      <c r="Y71" s="1"/>
    </row>
    <row r="72" spans="1:31" ht="21" customHeight="1">
      <c r="A72" s="33" t="s">
        <v>99</v>
      </c>
      <c r="B72" s="34"/>
      <c r="C72" s="34"/>
      <c r="D72" s="34"/>
      <c r="E72" s="34"/>
      <c r="F72" s="34"/>
      <c r="G72" s="34"/>
      <c r="H72" s="34"/>
      <c r="I72" s="34"/>
      <c r="J72" s="34"/>
      <c r="K72" s="34"/>
      <c r="L72" s="34"/>
      <c r="M72" s="34"/>
      <c r="N72" s="34"/>
      <c r="O72" s="34"/>
      <c r="P72" s="34"/>
      <c r="Q72" s="34"/>
      <c r="R72" s="34"/>
      <c r="S72" s="34"/>
      <c r="T72" s="34"/>
      <c r="U72" s="34"/>
      <c r="V72" s="34"/>
      <c r="W72" s="34"/>
      <c r="X72" s="34"/>
      <c r="Y72" s="7"/>
      <c r="Z72" s="7"/>
      <c r="AA72" s="7"/>
      <c r="AB72" s="7"/>
      <c r="AC72" s="7"/>
      <c r="AD72" s="7"/>
      <c r="AE72" s="4"/>
    </row>
    <row r="73" spans="1:31" ht="21" customHeight="1">
      <c r="A73" s="5" t="s">
        <v>22</v>
      </c>
      <c r="B73" s="34"/>
      <c r="C73" s="34"/>
      <c r="D73" s="34"/>
      <c r="E73" s="34"/>
      <c r="F73" s="34"/>
      <c r="G73" s="34"/>
      <c r="H73" s="34"/>
      <c r="I73" s="34"/>
      <c r="J73" s="34"/>
      <c r="K73" s="34"/>
      <c r="L73" s="34"/>
      <c r="M73" s="34"/>
      <c r="N73" s="34"/>
      <c r="O73" s="34"/>
      <c r="P73" s="34"/>
      <c r="Q73" s="34"/>
      <c r="R73" s="34"/>
      <c r="S73" s="34"/>
      <c r="T73" s="34"/>
      <c r="U73" s="34"/>
      <c r="V73" s="34"/>
      <c r="W73" s="34"/>
      <c r="X73" s="34"/>
      <c r="Y73" s="7"/>
      <c r="Z73" s="7"/>
      <c r="AA73" s="7"/>
      <c r="AB73" s="7"/>
      <c r="AC73" s="7"/>
      <c r="AD73" s="7"/>
      <c r="AE73" s="4"/>
    </row>
    <row r="74" spans="1:31" ht="21" customHeight="1">
      <c r="A74" s="208" t="s">
        <v>7</v>
      </c>
      <c r="B74" s="209"/>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10"/>
    </row>
    <row r="75" spans="1:31" ht="23.25" customHeight="1">
      <c r="A75" s="36"/>
      <c r="B75" s="37"/>
      <c r="C75" s="37"/>
      <c r="D75" s="37"/>
      <c r="E75" s="37"/>
      <c r="F75" s="37"/>
      <c r="G75" s="37"/>
      <c r="H75" s="37"/>
      <c r="I75" s="37"/>
      <c r="J75" s="37"/>
      <c r="K75" s="37"/>
      <c r="L75" s="37"/>
      <c r="M75" s="37"/>
      <c r="N75" s="37"/>
      <c r="O75" s="37"/>
      <c r="P75" s="37"/>
      <c r="Q75" s="37"/>
      <c r="R75" s="37"/>
      <c r="S75" s="37"/>
      <c r="T75" s="37"/>
      <c r="U75" s="37"/>
      <c r="V75" s="37"/>
      <c r="W75" s="37"/>
      <c r="X75" s="37"/>
      <c r="Y75" s="37"/>
      <c r="Z75" s="44" t="s">
        <v>4</v>
      </c>
      <c r="AA75" s="37"/>
      <c r="AB75" s="37"/>
      <c r="AC75" s="37"/>
      <c r="AD75" s="37"/>
      <c r="AE75" s="126"/>
    </row>
    <row r="76" spans="1:31" ht="21.75" customHeight="1">
      <c r="A76" s="35"/>
      <c r="B76" s="7"/>
      <c r="C76" s="7"/>
      <c r="D76" s="7"/>
      <c r="E76" s="7"/>
      <c r="F76" s="7"/>
      <c r="G76" s="7"/>
      <c r="H76" s="7"/>
      <c r="I76" s="7"/>
      <c r="J76" s="7"/>
      <c r="K76" s="7"/>
      <c r="L76" s="7"/>
      <c r="M76" s="7"/>
      <c r="N76" s="7"/>
      <c r="O76" s="7"/>
      <c r="P76" s="7"/>
      <c r="Q76" s="7"/>
      <c r="R76" s="7"/>
      <c r="S76" s="7"/>
      <c r="T76" s="7"/>
      <c r="U76" s="7"/>
      <c r="V76" s="7"/>
      <c r="W76" s="7"/>
      <c r="X76" s="7"/>
      <c r="Y76" s="21"/>
      <c r="Z76" s="45" t="s">
        <v>3</v>
      </c>
      <c r="AA76" s="22"/>
      <c r="AB76" s="38" t="s">
        <v>15</v>
      </c>
      <c r="AC76" s="1"/>
      <c r="AD76" s="38" t="s">
        <v>12</v>
      </c>
      <c r="AE76" s="31"/>
    </row>
    <row r="77" spans="1:25" ht="22.5" customHeight="1">
      <c r="A77" s="118"/>
      <c r="B77" s="119"/>
      <c r="C77" s="119"/>
      <c r="D77" s="119"/>
      <c r="E77" s="119"/>
      <c r="F77" s="119"/>
      <c r="G77" s="119"/>
      <c r="H77" s="119"/>
      <c r="I77" s="119"/>
      <c r="J77" s="119"/>
      <c r="K77" s="119"/>
      <c r="L77" s="119"/>
      <c r="M77" s="119"/>
      <c r="N77" s="119"/>
      <c r="O77" s="119"/>
      <c r="P77" s="119"/>
      <c r="Q77" s="119"/>
      <c r="R77" s="119"/>
      <c r="S77" s="119"/>
      <c r="T77" s="119"/>
      <c r="U77" s="119"/>
      <c r="V77" s="119"/>
      <c r="W77" s="119"/>
      <c r="X77" s="125"/>
      <c r="Y77" s="1"/>
    </row>
    <row r="78" spans="1:25" ht="21" customHeight="1">
      <c r="A78" s="198" t="s">
        <v>97</v>
      </c>
      <c r="B78" s="199"/>
      <c r="C78" s="199"/>
      <c r="D78" s="199"/>
      <c r="E78" s="199"/>
      <c r="F78" s="199"/>
      <c r="G78" s="199"/>
      <c r="H78" s="199"/>
      <c r="I78" s="199"/>
      <c r="J78" s="199"/>
      <c r="K78" s="199"/>
      <c r="L78" s="199"/>
      <c r="M78" s="199"/>
      <c r="N78" s="199"/>
      <c r="O78" s="199"/>
      <c r="P78" s="199"/>
      <c r="Q78" s="199"/>
      <c r="R78" s="199"/>
      <c r="S78" s="199"/>
      <c r="T78" s="199"/>
      <c r="U78" s="199"/>
      <c r="V78" s="199"/>
      <c r="W78" s="199"/>
      <c r="X78" s="200"/>
      <c r="Y78" s="1"/>
    </row>
    <row r="79" spans="1:25" ht="24" customHeight="1">
      <c r="A79" s="118"/>
      <c r="B79" s="119"/>
      <c r="C79" s="119"/>
      <c r="D79" s="119"/>
      <c r="E79" s="119"/>
      <c r="F79" s="119"/>
      <c r="G79" s="119"/>
      <c r="H79" s="119"/>
      <c r="I79" s="119"/>
      <c r="J79" s="119"/>
      <c r="K79" s="119"/>
      <c r="L79" s="119"/>
      <c r="M79" s="119"/>
      <c r="N79" s="119"/>
      <c r="O79" s="119"/>
      <c r="P79" s="119"/>
      <c r="Q79" s="119"/>
      <c r="R79" s="119"/>
      <c r="S79" s="119"/>
      <c r="T79" s="119"/>
      <c r="U79" s="119"/>
      <c r="V79" s="119"/>
      <c r="W79" s="119"/>
      <c r="X79" s="125"/>
      <c r="Y79" s="1"/>
    </row>
    <row r="80" spans="1:25" ht="51.75" customHeight="1">
      <c r="A80" s="198" t="s">
        <v>107</v>
      </c>
      <c r="B80" s="199"/>
      <c r="C80" s="199"/>
      <c r="D80" s="199"/>
      <c r="E80" s="199"/>
      <c r="F80" s="199"/>
      <c r="G80" s="199"/>
      <c r="H80" s="199"/>
      <c r="I80" s="199"/>
      <c r="J80" s="199"/>
      <c r="K80" s="199"/>
      <c r="L80" s="199"/>
      <c r="M80" s="199"/>
      <c r="N80" s="199"/>
      <c r="O80" s="199"/>
      <c r="P80" s="199"/>
      <c r="Q80" s="199"/>
      <c r="R80" s="199"/>
      <c r="S80" s="199"/>
      <c r="T80" s="199"/>
      <c r="U80" s="199"/>
      <c r="V80" s="199"/>
      <c r="W80" s="199"/>
      <c r="X80" s="200"/>
      <c r="Y80" s="1"/>
    </row>
    <row r="81" spans="1:30" ht="18">
      <c r="A81" s="15"/>
      <c r="B81" s="1"/>
      <c r="C81" s="1"/>
      <c r="D81" s="1"/>
      <c r="E81" s="1"/>
      <c r="F81" s="1"/>
      <c r="G81" s="1"/>
      <c r="H81" s="1"/>
      <c r="I81" s="1"/>
      <c r="J81" s="1"/>
      <c r="K81" s="1"/>
      <c r="L81" s="1"/>
      <c r="M81" s="1"/>
      <c r="N81" s="1"/>
      <c r="O81" s="1"/>
      <c r="P81" s="1"/>
      <c r="Q81" s="1"/>
      <c r="R81" s="1"/>
      <c r="S81" s="1"/>
      <c r="T81" s="1"/>
      <c r="U81" s="1"/>
      <c r="V81" s="1"/>
      <c r="W81" s="1"/>
      <c r="X81" s="1"/>
      <c r="Y81" s="1"/>
      <c r="Z81" s="39"/>
      <c r="AB81" s="39"/>
      <c r="AD81" s="39"/>
    </row>
    <row r="82" spans="1:256" ht="18">
      <c r="A82" s="211" t="s">
        <v>108</v>
      </c>
      <c r="B82" s="212"/>
      <c r="C82" s="212"/>
      <c r="D82" s="212"/>
      <c r="E82" s="212"/>
      <c r="F82" s="212"/>
      <c r="G82" s="212"/>
      <c r="H82" s="212"/>
      <c r="I82" s="212"/>
      <c r="J82" s="212"/>
      <c r="K82" s="212"/>
      <c r="L82" s="212"/>
      <c r="M82" s="212"/>
      <c r="N82" s="212"/>
      <c r="O82" s="212"/>
      <c r="P82" s="212"/>
      <c r="Q82" s="212"/>
      <c r="R82" s="212"/>
      <c r="S82" s="212"/>
      <c r="T82" s="212"/>
      <c r="U82" s="212"/>
      <c r="V82" s="212"/>
      <c r="W82" s="212"/>
      <c r="X82" s="213"/>
      <c r="Y82" s="1" t="s">
        <v>6</v>
      </c>
      <c r="Z82" s="23">
        <f>SUM(Z35:Z61)</f>
        <v>148</v>
      </c>
      <c r="AA82" s="1">
        <f>SUM(AA35:AA61)</f>
        <v>0</v>
      </c>
      <c r="AB82" s="23">
        <f>SUM(AB35:AB61)</f>
        <v>74</v>
      </c>
      <c r="AC82" s="1">
        <f>SUM(AC35:AC61)</f>
        <v>0</v>
      </c>
      <c r="AD82" s="134">
        <f>SUM(AD35:AD61)</f>
        <v>-5781</v>
      </c>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30" ht="1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1:30" ht="1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ht="1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2:30" ht="18">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1:30" ht="1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1:30" ht="18">
      <c r="A88" s="1"/>
      <c r="B88" s="1"/>
      <c r="C88" s="1"/>
      <c r="D88" s="1"/>
      <c r="E88" s="1"/>
      <c r="F88" s="1"/>
      <c r="G88" s="1"/>
      <c r="H88" s="1"/>
      <c r="I88" s="1"/>
      <c r="J88" s="1"/>
      <c r="K88" s="1"/>
      <c r="L88" s="1"/>
      <c r="M88" s="1"/>
      <c r="N88" s="1"/>
      <c r="O88" s="1"/>
      <c r="P88" s="1"/>
      <c r="Q88" s="1"/>
      <c r="R88" s="1"/>
      <c r="S88" s="1"/>
      <c r="T88" s="1"/>
      <c r="U88" s="1"/>
      <c r="V88" s="1"/>
      <c r="W88" s="1"/>
      <c r="X88" s="1"/>
      <c r="Y88" s="1"/>
      <c r="Z88" s="14"/>
      <c r="AA88" s="1"/>
      <c r="AB88" s="14"/>
      <c r="AC88" s="1"/>
      <c r="AD88" s="1"/>
    </row>
    <row r="89" spans="1:30" ht="1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ht="1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1:30" ht="1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1:30" ht="18">
      <c r="A92" s="6"/>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row>
    <row r="93" spans="1:256" ht="20.25">
      <c r="A93" s="20"/>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row>
    <row r="94" spans="1:30" ht="1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ht="1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1:30" ht="1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ht="1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ht="1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1:30" ht="1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sheetData>
  <mergeCells count="21">
    <mergeCell ref="A82:X82"/>
    <mergeCell ref="A63:X63"/>
    <mergeCell ref="A55:X55"/>
    <mergeCell ref="A59:X59"/>
    <mergeCell ref="A67:X67"/>
    <mergeCell ref="A80:X80"/>
    <mergeCell ref="A78:X78"/>
    <mergeCell ref="A74:AE74"/>
    <mergeCell ref="A41:X41"/>
    <mergeCell ref="A45:X45"/>
    <mergeCell ref="A71:X71"/>
    <mergeCell ref="A65:X65"/>
    <mergeCell ref="A69:X69"/>
    <mergeCell ref="A51:H51"/>
    <mergeCell ref="A53:X53"/>
    <mergeCell ref="A48:AE48"/>
    <mergeCell ref="B24:AD30"/>
    <mergeCell ref="A39:X39"/>
    <mergeCell ref="A35:X35"/>
    <mergeCell ref="A33:H33"/>
    <mergeCell ref="A37:J37"/>
  </mergeCells>
  <printOptions/>
  <pageMargins left="0.75" right="0.75" top="1" bottom="1" header="0.5" footer="0.5"/>
  <pageSetup horizontalDpi="600" verticalDpi="600" orientation="landscape" scale="55" r:id="rId1"/>
  <rowBreaks count="2" manualBreakCount="2">
    <brk id="45" max="255" man="1"/>
    <brk id="71" max="30" man="1"/>
  </rowBreaks>
</worksheet>
</file>

<file path=xl/worksheets/sheet3.xml><?xml version="1.0" encoding="utf-8"?>
<worksheet xmlns="http://schemas.openxmlformats.org/spreadsheetml/2006/main" xmlns:r="http://schemas.openxmlformats.org/officeDocument/2006/relationships">
  <sheetPr>
    <pageSetUpPr fitToPage="1"/>
  </sheetPr>
  <dimension ref="A5:AK53"/>
  <sheetViews>
    <sheetView workbookViewId="0" topLeftCell="A4">
      <selection activeCell="A5" sqref="A5"/>
    </sheetView>
  </sheetViews>
  <sheetFormatPr defaultColWidth="9.140625" defaultRowHeight="12.75"/>
  <cols>
    <col min="1" max="1" width="3.00390625" style="70" customWidth="1"/>
    <col min="2" max="5" width="9.140625" style="70" customWidth="1"/>
    <col min="6" max="6" width="5.421875" style="70" customWidth="1"/>
    <col min="7" max="7" width="3.140625" style="70" customWidth="1"/>
    <col min="8" max="8" width="12.8515625" style="70" customWidth="1"/>
    <col min="9" max="9" width="2.140625" style="70" customWidth="1"/>
    <col min="10" max="10" width="13.57421875" style="70" customWidth="1"/>
    <col min="11" max="11" width="2.140625" style="70" customWidth="1"/>
    <col min="12" max="12" width="16.8515625" style="70" customWidth="1"/>
    <col min="13" max="13" width="2.7109375" style="70" customWidth="1"/>
    <col min="14" max="14" width="8.00390625" style="70" customWidth="1"/>
    <col min="15" max="15" width="2.00390625" style="70" customWidth="1"/>
    <col min="16" max="16" width="10.140625" style="70" customWidth="1"/>
    <col min="17" max="17" width="2.8515625" style="70" customWidth="1"/>
    <col min="18" max="18" width="15.00390625" style="70" customWidth="1"/>
    <col min="19" max="19" width="2.7109375" style="70" customWidth="1"/>
    <col min="20" max="20" width="8.57421875" style="70" customWidth="1"/>
    <col min="21" max="21" width="1.8515625" style="70" customWidth="1"/>
    <col min="22" max="22" width="9.421875" style="70" customWidth="1"/>
    <col min="23" max="23" width="2.28125" style="70" customWidth="1"/>
    <col min="24" max="24" width="15.00390625" style="70" customWidth="1"/>
    <col min="25" max="25" width="2.00390625" style="70" customWidth="1"/>
    <col min="26" max="26" width="7.28125" style="70" customWidth="1"/>
    <col min="27" max="27" width="2.28125" style="70" customWidth="1"/>
    <col min="28" max="28" width="6.8515625" style="70" customWidth="1"/>
    <col min="29" max="29" width="2.421875" style="70" customWidth="1"/>
    <col min="30" max="30" width="12.140625" style="70" customWidth="1"/>
    <col min="31" max="31" width="2.421875" style="70" customWidth="1"/>
    <col min="32" max="32" width="6.8515625" style="70" customWidth="1"/>
    <col min="33" max="33" width="2.57421875" style="70" customWidth="1"/>
    <col min="34" max="34" width="6.8515625" style="70" customWidth="1"/>
    <col min="35" max="35" width="2.7109375" style="70" customWidth="1"/>
    <col min="36" max="36" width="12.7109375" style="70" customWidth="1"/>
    <col min="37" max="37" width="4.00390625" style="70" customWidth="1"/>
    <col min="38" max="16384" width="9.140625" style="70" customWidth="1"/>
  </cols>
  <sheetData>
    <row r="5" spans="1:37" ht="18">
      <c r="A5" s="138" t="s">
        <v>99</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40"/>
      <c r="AF5" s="140"/>
      <c r="AG5" s="140"/>
      <c r="AH5" s="140"/>
      <c r="AI5" s="140"/>
      <c r="AJ5" s="140"/>
      <c r="AK5" s="69"/>
    </row>
    <row r="6" spans="1:37" ht="18.75">
      <c r="A6" s="141" t="s">
        <v>73</v>
      </c>
      <c r="B6" s="139"/>
      <c r="C6" s="142"/>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40"/>
      <c r="AF6" s="140"/>
      <c r="AG6" s="140"/>
      <c r="AH6" s="140"/>
      <c r="AI6" s="140"/>
      <c r="AJ6" s="140"/>
      <c r="AK6" s="69"/>
    </row>
    <row r="7" spans="1:37" ht="18">
      <c r="A7" s="139" t="s">
        <v>7</v>
      </c>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40"/>
      <c r="AF7" s="140"/>
      <c r="AG7" s="140"/>
      <c r="AH7" s="140"/>
      <c r="AI7" s="140"/>
      <c r="AJ7" s="140"/>
      <c r="AK7" s="69"/>
    </row>
    <row r="8" spans="1:37" ht="18">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40"/>
      <c r="AF8" s="140"/>
      <c r="AG8" s="140"/>
      <c r="AH8" s="140"/>
      <c r="AI8" s="140"/>
      <c r="AJ8" s="140"/>
      <c r="AK8" s="69"/>
    </row>
    <row r="9" spans="1:36" ht="18">
      <c r="A9" s="136"/>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5"/>
      <c r="AF9" s="135"/>
      <c r="AG9" s="135"/>
      <c r="AH9" s="135"/>
      <c r="AI9" s="135"/>
      <c r="AJ9" s="135"/>
    </row>
    <row r="10" spans="1:36" ht="18">
      <c r="A10" s="136"/>
      <c r="B10" s="136"/>
      <c r="C10" s="136"/>
      <c r="D10" s="136"/>
      <c r="E10" s="136"/>
      <c r="F10" s="136"/>
      <c r="G10" s="136"/>
      <c r="H10" s="136"/>
      <c r="I10" s="136"/>
      <c r="J10" s="136"/>
      <c r="K10" s="136"/>
      <c r="L10" s="136"/>
      <c r="M10" s="136"/>
      <c r="N10" s="221" t="s">
        <v>74</v>
      </c>
      <c r="O10" s="222"/>
      <c r="P10" s="222"/>
      <c r="Q10" s="222"/>
      <c r="R10" s="222"/>
      <c r="S10" s="222"/>
      <c r="T10" s="222"/>
      <c r="U10" s="222"/>
      <c r="V10" s="222"/>
      <c r="W10" s="222"/>
      <c r="X10" s="222"/>
      <c r="Y10" s="222"/>
      <c r="Z10" s="222"/>
      <c r="AA10" s="222"/>
      <c r="AB10" s="222"/>
      <c r="AC10" s="222"/>
      <c r="AD10" s="222"/>
      <c r="AE10" s="222"/>
      <c r="AF10" s="222"/>
      <c r="AG10" s="222"/>
      <c r="AH10" s="222"/>
      <c r="AI10" s="222"/>
      <c r="AJ10" s="223"/>
    </row>
    <row r="11" spans="1:36" ht="32.25" customHeight="1">
      <c r="A11" s="143"/>
      <c r="B11" s="136"/>
      <c r="C11" s="136"/>
      <c r="D11" s="136"/>
      <c r="E11" s="136"/>
      <c r="F11" s="136"/>
      <c r="G11" s="136"/>
      <c r="H11" s="224" t="s">
        <v>98</v>
      </c>
      <c r="I11" s="225"/>
      <c r="J11" s="225"/>
      <c r="K11" s="225"/>
      <c r="L11" s="226"/>
      <c r="M11" s="136"/>
      <c r="N11" s="144" t="s">
        <v>75</v>
      </c>
      <c r="O11" s="144"/>
      <c r="P11" s="144"/>
      <c r="Q11" s="144"/>
      <c r="R11" s="144"/>
      <c r="S11" s="145"/>
      <c r="T11" s="144" t="s">
        <v>76</v>
      </c>
      <c r="U11" s="144"/>
      <c r="V11" s="144"/>
      <c r="W11" s="144"/>
      <c r="X11" s="144"/>
      <c r="Y11" s="145"/>
      <c r="Z11" s="144" t="s">
        <v>77</v>
      </c>
      <c r="AA11" s="144"/>
      <c r="AB11" s="144"/>
      <c r="AC11" s="144"/>
      <c r="AD11" s="144"/>
      <c r="AE11" s="146"/>
      <c r="AF11" s="144" t="s">
        <v>78</v>
      </c>
      <c r="AG11" s="144"/>
      <c r="AH11" s="144"/>
      <c r="AI11" s="144"/>
      <c r="AJ11" s="144"/>
    </row>
    <row r="12" spans="1:36" ht="18">
      <c r="A12" s="147" t="s">
        <v>79</v>
      </c>
      <c r="B12" s="136"/>
      <c r="C12" s="136"/>
      <c r="D12" s="136"/>
      <c r="E12" s="136"/>
      <c r="F12" s="136"/>
      <c r="G12" s="136"/>
      <c r="H12" s="124" t="s">
        <v>17</v>
      </c>
      <c r="I12" s="136"/>
      <c r="J12" s="136"/>
      <c r="K12" s="136"/>
      <c r="L12" s="136"/>
      <c r="M12" s="136"/>
      <c r="N12" s="136" t="s">
        <v>17</v>
      </c>
      <c r="O12" s="136"/>
      <c r="P12" s="136"/>
      <c r="Q12" s="136"/>
      <c r="R12" s="136"/>
      <c r="S12" s="136"/>
      <c r="T12" s="136" t="s">
        <v>17</v>
      </c>
      <c r="U12" s="136"/>
      <c r="V12" s="136"/>
      <c r="W12" s="136"/>
      <c r="X12" s="136"/>
      <c r="Y12" s="136"/>
      <c r="Z12" s="148" t="s">
        <v>17</v>
      </c>
      <c r="AA12" s="148"/>
      <c r="AB12" s="148"/>
      <c r="AC12" s="136"/>
      <c r="AD12" s="136"/>
      <c r="AE12" s="135"/>
      <c r="AF12" s="136" t="s">
        <v>17</v>
      </c>
      <c r="AG12" s="136"/>
      <c r="AH12" s="136"/>
      <c r="AI12" s="136"/>
      <c r="AJ12" s="136"/>
    </row>
    <row r="13" spans="1:36" ht="18">
      <c r="A13" s="143" t="s">
        <v>13</v>
      </c>
      <c r="B13" s="136"/>
      <c r="C13" s="136"/>
      <c r="D13" s="136"/>
      <c r="E13" s="136"/>
      <c r="F13" s="136"/>
      <c r="G13" s="136"/>
      <c r="H13" s="147" t="s">
        <v>19</v>
      </c>
      <c r="I13" s="136"/>
      <c r="J13" s="143" t="s">
        <v>15</v>
      </c>
      <c r="K13" s="136"/>
      <c r="L13" s="143" t="s">
        <v>12</v>
      </c>
      <c r="M13" s="136"/>
      <c r="N13" s="143" t="s">
        <v>19</v>
      </c>
      <c r="O13" s="136"/>
      <c r="P13" s="143" t="s">
        <v>15</v>
      </c>
      <c r="Q13" s="136"/>
      <c r="R13" s="149" t="s">
        <v>12</v>
      </c>
      <c r="S13" s="136"/>
      <c r="T13" s="150" t="s">
        <v>19</v>
      </c>
      <c r="U13" s="148"/>
      <c r="V13" s="150" t="s">
        <v>15</v>
      </c>
      <c r="W13" s="136"/>
      <c r="X13" s="143" t="s">
        <v>12</v>
      </c>
      <c r="Y13" s="136"/>
      <c r="Z13" s="150" t="s">
        <v>19</v>
      </c>
      <c r="AA13" s="148"/>
      <c r="AB13" s="150" t="s">
        <v>15</v>
      </c>
      <c r="AC13" s="136"/>
      <c r="AD13" s="143" t="s">
        <v>12</v>
      </c>
      <c r="AE13" s="135"/>
      <c r="AF13" s="143" t="s">
        <v>19</v>
      </c>
      <c r="AG13" s="136"/>
      <c r="AH13" s="143" t="s">
        <v>15</v>
      </c>
      <c r="AI13" s="136"/>
      <c r="AJ13" s="143" t="s">
        <v>12</v>
      </c>
    </row>
    <row r="14" spans="1:36" ht="18">
      <c r="A14" s="136" t="s">
        <v>8</v>
      </c>
      <c r="B14" s="136" t="s">
        <v>75</v>
      </c>
      <c r="C14" s="136"/>
      <c r="D14" s="136"/>
      <c r="E14" s="136"/>
      <c r="F14" s="136"/>
      <c r="G14" s="136" t="s">
        <v>6</v>
      </c>
      <c r="H14" s="148">
        <v>7749</v>
      </c>
      <c r="I14" s="148"/>
      <c r="J14" s="148">
        <v>7801</v>
      </c>
      <c r="K14" s="136"/>
      <c r="L14" s="151">
        <v>1142564</v>
      </c>
      <c r="M14" s="136"/>
      <c r="N14" s="148">
        <v>7909</v>
      </c>
      <c r="O14" s="148"/>
      <c r="P14" s="148">
        <v>7985</v>
      </c>
      <c r="Q14" s="136"/>
      <c r="R14" s="151">
        <v>1181056</v>
      </c>
      <c r="S14" s="136"/>
      <c r="T14" s="148"/>
      <c r="U14" s="148" t="s">
        <v>6</v>
      </c>
      <c r="V14" s="148"/>
      <c r="W14" s="136"/>
      <c r="X14" s="151"/>
      <c r="Y14" s="136"/>
      <c r="Z14" s="148"/>
      <c r="AA14" s="148"/>
      <c r="AB14" s="148"/>
      <c r="AC14" s="136"/>
      <c r="AD14" s="151"/>
      <c r="AE14" s="135"/>
      <c r="AF14" s="148"/>
      <c r="AG14" s="148"/>
      <c r="AH14" s="148"/>
      <c r="AI14" s="136"/>
      <c r="AJ14" s="151"/>
    </row>
    <row r="15" spans="1:36" ht="18">
      <c r="A15" s="136" t="s">
        <v>9</v>
      </c>
      <c r="B15" s="136" t="s">
        <v>76</v>
      </c>
      <c r="C15" s="136"/>
      <c r="D15" s="136"/>
      <c r="E15" s="136"/>
      <c r="F15" s="136"/>
      <c r="G15" s="136" t="s">
        <v>6</v>
      </c>
      <c r="H15" s="148">
        <v>2112</v>
      </c>
      <c r="I15" s="148"/>
      <c r="J15" s="148">
        <v>2213</v>
      </c>
      <c r="K15" s="136"/>
      <c r="L15" s="148">
        <v>314202</v>
      </c>
      <c r="M15" s="136"/>
      <c r="N15" s="148"/>
      <c r="O15" s="148"/>
      <c r="P15" s="148"/>
      <c r="Q15" s="136"/>
      <c r="R15" s="151"/>
      <c r="S15" s="136"/>
      <c r="T15" s="148">
        <v>2166</v>
      </c>
      <c r="U15" s="148"/>
      <c r="V15" s="148">
        <v>2274</v>
      </c>
      <c r="W15" s="136"/>
      <c r="X15" s="151">
        <v>325151</v>
      </c>
      <c r="Y15" s="136"/>
      <c r="Z15" s="148"/>
      <c r="AA15" s="148"/>
      <c r="AB15" s="148"/>
      <c r="AC15" s="136"/>
      <c r="AD15" s="151"/>
      <c r="AE15" s="135"/>
      <c r="AF15" s="148"/>
      <c r="AG15" s="148"/>
      <c r="AH15" s="148"/>
      <c r="AI15" s="136"/>
      <c r="AJ15" s="151"/>
    </row>
    <row r="16" spans="1:36" ht="18">
      <c r="A16" s="152" t="s">
        <v>10</v>
      </c>
      <c r="B16" s="136" t="s">
        <v>77</v>
      </c>
      <c r="C16" s="136"/>
      <c r="D16" s="136"/>
      <c r="E16" s="136"/>
      <c r="F16" s="136"/>
      <c r="G16" s="136"/>
      <c r="H16" s="148">
        <v>38</v>
      </c>
      <c r="I16" s="148"/>
      <c r="J16" s="148">
        <v>39</v>
      </c>
      <c r="K16" s="136"/>
      <c r="L16" s="148">
        <v>18828</v>
      </c>
      <c r="M16" s="136"/>
      <c r="N16" s="148"/>
      <c r="O16" s="148"/>
      <c r="P16" s="148"/>
      <c r="Q16" s="136"/>
      <c r="R16" s="151"/>
      <c r="S16" s="136"/>
      <c r="T16" s="148"/>
      <c r="U16" s="148"/>
      <c r="V16" s="148"/>
      <c r="W16" s="136"/>
      <c r="X16" s="151"/>
      <c r="Y16" s="136"/>
      <c r="Z16" s="148">
        <v>38</v>
      </c>
      <c r="AA16" s="148"/>
      <c r="AB16" s="148">
        <v>39</v>
      </c>
      <c r="AC16" s="136"/>
      <c r="AD16" s="151">
        <v>18828</v>
      </c>
      <c r="AE16" s="135"/>
      <c r="AF16" s="148"/>
      <c r="AG16" s="148"/>
      <c r="AH16" s="148"/>
      <c r="AI16" s="136"/>
      <c r="AJ16" s="151"/>
    </row>
    <row r="17" spans="1:36" ht="18">
      <c r="A17" s="152" t="s">
        <v>11</v>
      </c>
      <c r="B17" s="136" t="s">
        <v>78</v>
      </c>
      <c r="C17" s="136"/>
      <c r="D17" s="136"/>
      <c r="E17" s="136"/>
      <c r="F17" s="136"/>
      <c r="G17" s="136"/>
      <c r="H17" s="153">
        <v>214</v>
      </c>
      <c r="I17" s="148"/>
      <c r="J17" s="153">
        <v>245</v>
      </c>
      <c r="K17" s="136"/>
      <c r="L17" s="153">
        <v>49441</v>
      </c>
      <c r="M17" s="136"/>
      <c r="N17" s="153"/>
      <c r="O17" s="148"/>
      <c r="P17" s="153"/>
      <c r="Q17" s="136"/>
      <c r="R17" s="154"/>
      <c r="S17" s="136"/>
      <c r="T17" s="153"/>
      <c r="U17" s="148"/>
      <c r="V17" s="153"/>
      <c r="W17" s="136"/>
      <c r="X17" s="154"/>
      <c r="Y17" s="136"/>
      <c r="Z17" s="153"/>
      <c r="AA17" s="148"/>
      <c r="AB17" s="153"/>
      <c r="AC17" s="136"/>
      <c r="AD17" s="154"/>
      <c r="AE17" s="135"/>
      <c r="AF17" s="153">
        <v>0</v>
      </c>
      <c r="AG17" s="148"/>
      <c r="AH17" s="153">
        <v>0</v>
      </c>
      <c r="AI17" s="136"/>
      <c r="AJ17" s="153">
        <v>0</v>
      </c>
    </row>
    <row r="18" spans="1:36" ht="18">
      <c r="A18" s="152"/>
      <c r="B18" s="136"/>
      <c r="C18" s="136"/>
      <c r="D18" s="136"/>
      <c r="E18" s="136"/>
      <c r="F18" s="136"/>
      <c r="G18" s="136"/>
      <c r="H18" s="155"/>
      <c r="I18" s="148"/>
      <c r="J18" s="155"/>
      <c r="K18" s="136"/>
      <c r="L18" s="155"/>
      <c r="M18" s="136"/>
      <c r="N18" s="155"/>
      <c r="O18" s="148"/>
      <c r="P18" s="155"/>
      <c r="Q18" s="136"/>
      <c r="R18" s="156"/>
      <c r="S18" s="136"/>
      <c r="T18" s="155"/>
      <c r="U18" s="148"/>
      <c r="V18" s="155"/>
      <c r="W18" s="136"/>
      <c r="X18" s="156"/>
      <c r="Y18" s="136"/>
      <c r="Z18" s="155"/>
      <c r="AA18" s="148"/>
      <c r="AB18" s="155"/>
      <c r="AC18" s="136"/>
      <c r="AD18" s="156"/>
      <c r="AE18" s="135"/>
      <c r="AF18" s="155"/>
      <c r="AG18" s="148"/>
      <c r="AH18" s="155"/>
      <c r="AI18" s="136"/>
      <c r="AJ18" s="156"/>
    </row>
    <row r="19" spans="1:36" ht="18">
      <c r="A19" s="136"/>
      <c r="B19" s="136" t="s">
        <v>80</v>
      </c>
      <c r="C19" s="136"/>
      <c r="D19" s="136"/>
      <c r="E19" s="136"/>
      <c r="F19" s="136"/>
      <c r="G19" s="136" t="s">
        <v>6</v>
      </c>
      <c r="H19" s="148">
        <f>SUM(H14:H17)</f>
        <v>10113</v>
      </c>
      <c r="I19" s="148"/>
      <c r="J19" s="148">
        <f>SUM(J14:J17)</f>
        <v>10298</v>
      </c>
      <c r="K19" s="136"/>
      <c r="L19" s="148">
        <f>SUM(L14:L17)</f>
        <v>1525035</v>
      </c>
      <c r="M19" s="157"/>
      <c r="N19" s="148">
        <f>SUM(N14:N17)</f>
        <v>7909</v>
      </c>
      <c r="O19" s="148"/>
      <c r="P19" s="148">
        <f>SUM(P14:P17)</f>
        <v>7985</v>
      </c>
      <c r="Q19" s="136"/>
      <c r="R19" s="148">
        <f>SUM(R14:R17)</f>
        <v>1181056</v>
      </c>
      <c r="S19" s="157"/>
      <c r="T19" s="148">
        <f>SUM(T14:T17)</f>
        <v>2166</v>
      </c>
      <c r="U19" s="148"/>
      <c r="V19" s="148">
        <f>SUM(V14:V17)</f>
        <v>2274</v>
      </c>
      <c r="W19" s="136"/>
      <c r="X19" s="148">
        <f>SUM(X14:X17)</f>
        <v>325151</v>
      </c>
      <c r="Y19" s="157"/>
      <c r="Z19" s="148">
        <f>SUM(Z14:Z17)</f>
        <v>38</v>
      </c>
      <c r="AA19" s="148"/>
      <c r="AB19" s="148">
        <f>SUM(AB14:AB17)</f>
        <v>39</v>
      </c>
      <c r="AC19" s="136"/>
      <c r="AD19" s="148">
        <f>SUM(AD14:AD17)</f>
        <v>18828</v>
      </c>
      <c r="AE19" s="135"/>
      <c r="AF19" s="148">
        <f>SUM(AF14:AF17)</f>
        <v>0</v>
      </c>
      <c r="AG19" s="148"/>
      <c r="AH19" s="148">
        <f>SUM(AH14:AH17)</f>
        <v>0</v>
      </c>
      <c r="AI19" s="136"/>
      <c r="AJ19" s="148">
        <f>SUM(AJ14:AJ17)</f>
        <v>0</v>
      </c>
    </row>
    <row r="20" spans="1:36" ht="18">
      <c r="A20" s="136"/>
      <c r="B20" s="136"/>
      <c r="C20" s="136"/>
      <c r="D20" s="136"/>
      <c r="E20" s="136"/>
      <c r="F20" s="136"/>
      <c r="G20" s="136"/>
      <c r="H20" s="148"/>
      <c r="I20" s="148"/>
      <c r="J20" s="148"/>
      <c r="K20" s="136"/>
      <c r="L20" s="151"/>
      <c r="M20" s="136"/>
      <c r="N20" s="148"/>
      <c r="O20" s="148"/>
      <c r="P20" s="148"/>
      <c r="Q20" s="136"/>
      <c r="R20" s="151"/>
      <c r="S20" s="136"/>
      <c r="T20" s="148"/>
      <c r="U20" s="148"/>
      <c r="V20" s="148"/>
      <c r="W20" s="136"/>
      <c r="X20" s="151"/>
      <c r="Y20" s="136"/>
      <c r="Z20" s="148"/>
      <c r="AA20" s="148"/>
      <c r="AB20" s="148"/>
      <c r="AC20" s="136"/>
      <c r="AD20" s="151"/>
      <c r="AE20" s="135"/>
      <c r="AF20" s="148"/>
      <c r="AG20" s="148"/>
      <c r="AH20" s="148"/>
      <c r="AI20" s="136"/>
      <c r="AJ20" s="151"/>
    </row>
    <row r="21" spans="1:36" ht="18">
      <c r="A21" s="136"/>
      <c r="B21" s="136"/>
      <c r="C21" s="136"/>
      <c r="D21" s="136"/>
      <c r="E21" s="136"/>
      <c r="F21" s="136"/>
      <c r="G21" s="136"/>
      <c r="H21" s="136"/>
      <c r="I21" s="136"/>
      <c r="J21" s="136"/>
      <c r="K21" s="136"/>
      <c r="L21" s="136"/>
      <c r="M21" s="136"/>
      <c r="N21" s="148"/>
      <c r="O21" s="148"/>
      <c r="P21" s="148"/>
      <c r="Q21" s="136"/>
      <c r="R21" s="136"/>
      <c r="S21" s="136"/>
      <c r="T21" s="136"/>
      <c r="U21" s="136"/>
      <c r="V21" s="136"/>
      <c r="W21" s="136"/>
      <c r="X21" s="136"/>
      <c r="Y21" s="136"/>
      <c r="Z21" s="136"/>
      <c r="AA21" s="136"/>
      <c r="AB21" s="136"/>
      <c r="AC21" s="136"/>
      <c r="AD21" s="136"/>
      <c r="AE21" s="135"/>
      <c r="AF21" s="136"/>
      <c r="AG21" s="136"/>
      <c r="AH21" s="136"/>
      <c r="AI21" s="136"/>
      <c r="AJ21" s="136"/>
    </row>
    <row r="22" spans="1:36" ht="18">
      <c r="A22" s="136"/>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5"/>
      <c r="AF22" s="135"/>
      <c r="AG22" s="135"/>
      <c r="AH22" s="135"/>
      <c r="AI22" s="135"/>
      <c r="AJ22" s="135"/>
    </row>
    <row r="23" spans="1:36" ht="18">
      <c r="A23" s="136"/>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5"/>
      <c r="AF23" s="135"/>
      <c r="AG23" s="135"/>
      <c r="AH23" s="135"/>
      <c r="AI23" s="135"/>
      <c r="AJ23" s="135"/>
    </row>
    <row r="24" spans="1:36" ht="18">
      <c r="A24" s="135"/>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row>
    <row r="25" spans="1:36" ht="18">
      <c r="A25" s="135"/>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row>
    <row r="26" spans="1:36" ht="18">
      <c r="A26" s="135"/>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row>
    <row r="53" spans="1:37" ht="15">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row>
  </sheetData>
  <mergeCells count="2">
    <mergeCell ref="N10:AJ10"/>
    <mergeCell ref="H11:L11"/>
  </mergeCells>
  <printOptions horizontalCentered="1"/>
  <pageMargins left="0.75" right="0.75" top="1" bottom="1" header="0.5" footer="0.5"/>
  <pageSetup fitToHeight="1" fitToWidth="1" horizontalDpi="600" verticalDpi="600" orientation="landscape"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Leonard Shi</cp:lastModifiedBy>
  <cp:lastPrinted>2004-01-26T20:16:50Z</cp:lastPrinted>
  <dcterms:created xsi:type="dcterms:W3CDTF">2003-12-29T19:39:16Z</dcterms:created>
  <dcterms:modified xsi:type="dcterms:W3CDTF">2004-05-25T15:27:08Z</dcterms:modified>
  <cp:category/>
  <cp:version/>
  <cp:contentType/>
  <cp:contentStatus/>
</cp:coreProperties>
</file>