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55" windowHeight="5280" activeTab="0"/>
  </bookViews>
  <sheets>
    <sheet name="ATF Acct Sum " sheetId="1" r:id="rId1"/>
    <sheet name="ATF Summary Worksheets" sheetId="2" r:id="rId2"/>
  </sheets>
  <definedNames>
    <definedName name="\D">'ATF Summary Worksheets'!#REF!</definedName>
    <definedName name="_xlnm.Print_Area" localSheetId="0">'ATF Acct Sum '!$A$1:$I$70</definedName>
    <definedName name="_xlnm.Print_Area" localSheetId="1">'ATF Summary Worksheets'!$A$2:$AE$65</definedName>
  </definedNames>
  <calcPr fullCalcOnLoad="1"/>
</workbook>
</file>

<file path=xl/sharedStrings.xml><?xml version="1.0" encoding="utf-8"?>
<sst xmlns="http://schemas.openxmlformats.org/spreadsheetml/2006/main" count="150" uniqueCount="74">
  <si>
    <t xml:space="preserve"> Pos.</t>
  </si>
  <si>
    <t xml:space="preserve"> Perm.</t>
  </si>
  <si>
    <t/>
  </si>
  <si>
    <t xml:space="preserve"> </t>
  </si>
  <si>
    <t>1.</t>
  </si>
  <si>
    <t>2.</t>
  </si>
  <si>
    <t>3.</t>
  </si>
  <si>
    <t>Amount</t>
  </si>
  <si>
    <t>Comparison by activity and program</t>
  </si>
  <si>
    <t>FTE</t>
  </si>
  <si>
    <t>Grand Total</t>
  </si>
  <si>
    <t>Perm</t>
  </si>
  <si>
    <t>Perm.</t>
  </si>
  <si>
    <t>Pos.</t>
  </si>
  <si>
    <t>Reimbursable FTE</t>
  </si>
  <si>
    <t>SALARIES AND EXPENSES</t>
  </si>
  <si>
    <t>Total..............................................................................</t>
  </si>
  <si>
    <t>(Dollars in Thousands)</t>
  </si>
  <si>
    <t xml:space="preserve">SALARIES AND EXPENSES  </t>
  </si>
  <si>
    <t>Adjustments to Base</t>
  </si>
  <si>
    <t>Increases:</t>
  </si>
  <si>
    <t xml:space="preserve">  Overseas Capital Security-Cost Sharing .................................................................................................................................…</t>
  </si>
  <si>
    <t>Decreases:</t>
  </si>
  <si>
    <t xml:space="preserve">  Non-recurring Decreases................................................................................................................................................</t>
  </si>
  <si>
    <t>Strategic Goal Two:  Enforce Federal Laws and Represent the Rights and Interests of the American People</t>
  </si>
  <si>
    <t>BUREAU OF ALCOHOL, TOBACCO, FIREARMS &amp; EXPLOSIVES</t>
  </si>
  <si>
    <t>Firearms............................................……….</t>
  </si>
  <si>
    <t xml:space="preserve">Arson and Explosives............................................... </t>
  </si>
  <si>
    <t>Alcohol and Tobacco....…………………………</t>
  </si>
  <si>
    <t>1. Violent Crime Impact Teams (VCIT)</t>
  </si>
  <si>
    <t>2005 Obligations .............................................................................................................................................</t>
  </si>
  <si>
    <t xml:space="preserve">     2006 Rescission -- Reduction applied to DOJ (0.28%).............................................................................…</t>
  </si>
  <si>
    <t xml:space="preserve">     2006 Rescission -- Government-wide reduction (1.0%)............................................................................…</t>
  </si>
  <si>
    <t xml:space="preserve">     Change 2007 from 2006...................................................................................................................................................</t>
  </si>
  <si>
    <t>2007 Current Services</t>
  </si>
  <si>
    <t>2007 Request</t>
  </si>
  <si>
    <t xml:space="preserve">  Annualization of 2006 Positions......................................................................................…</t>
  </si>
  <si>
    <t xml:space="preserve">  Annualization of 2005 Positions......................................................................................…</t>
  </si>
  <si>
    <t>2007 Current Services..........................................................................................................................................</t>
  </si>
  <si>
    <t xml:space="preserve">  Change 2007 from 2006 .................................................................................................................</t>
  </si>
  <si>
    <t>2006 Hurricane Supplemental</t>
  </si>
  <si>
    <t>Technical Adjustments</t>
  </si>
  <si>
    <t>Total Technical Adjustments</t>
  </si>
  <si>
    <t xml:space="preserve">  GSA Rent</t>
  </si>
  <si>
    <t xml:space="preserve">  DHS Security Charges</t>
  </si>
  <si>
    <t xml:space="preserve">  ICASS</t>
  </si>
  <si>
    <t xml:space="preserve">      Total Increases ...............................................................................................................................................................................................................................................................</t>
  </si>
  <si>
    <t xml:space="preserve">      Total Decreases...............................................................................................</t>
  </si>
  <si>
    <t>Total Adjustments to Base ........................................................................................................................................................</t>
  </si>
  <si>
    <t>Offsets………………………………………………………...……………….</t>
  </si>
  <si>
    <t>Total Program Changes</t>
  </si>
  <si>
    <t>1.  Explosives User Fee</t>
  </si>
  <si>
    <t>2.  Redirection of personnel to high-armed felon per capita areas</t>
  </si>
  <si>
    <t>Total Adjustments to Base and Technical Adjustments</t>
  </si>
  <si>
    <t>Increases by Strategic Goal:</t>
  </si>
  <si>
    <t>Program Changes</t>
  </si>
  <si>
    <t xml:space="preserve">    Program Increases................................................................................................................</t>
  </si>
  <si>
    <t>Program Increases by Strategic Goal</t>
  </si>
  <si>
    <t xml:space="preserve">2007 Request................................................................................................................................................................ </t>
  </si>
  <si>
    <t>2007  Request</t>
  </si>
  <si>
    <t xml:space="preserve">     2007 Impact of 2006 Rescission (1.0%)</t>
  </si>
  <si>
    <t>2006 Appropriation ...........................................................................</t>
  </si>
  <si>
    <t xml:space="preserve">  Annualization of 2006 Pay Raise  (3.1%).....…...............................................................…</t>
  </si>
  <si>
    <r>
      <t>A reduction of $120,000,000 is proposed for ATF's Arson and Explosives Decision Unit</t>
    </r>
    <r>
      <rPr>
        <sz val="14"/>
        <rFont val="Arial"/>
        <family val="0"/>
      </rPr>
      <t>. This budget contains language allowing the Attorney General to establish and collect fees of not less than two cents per pound of explosive materials that are manufactured in and imported into the United States by licensed manufacturers and licensed importers each year.  For purposes of this offset, explosive materials are defined at 18 USC § 841(c) and include high explosives, low explosives, blasting agents, and detonators. In addition, the budget proposes that up to $120,000,000 of the fees collected may be retained by ATF and used for implementation of its explosives program.</t>
    </r>
  </si>
  <si>
    <r>
      <t xml:space="preserve">Funding of 67 Positions, 67 Agents, 67 FTE, and $20,000,000 is reduced from the firearms decision unit.  </t>
    </r>
    <r>
      <rPr>
        <b/>
        <sz val="14"/>
        <rFont val="Arial"/>
        <family val="0"/>
      </rPr>
      <t xml:space="preserve">
</t>
    </r>
    <r>
      <rPr>
        <sz val="14"/>
        <rFont val="Arial"/>
        <family val="0"/>
      </rPr>
      <t xml:space="preserve">
</t>
    </r>
  </si>
  <si>
    <r>
      <t>ATF requests 87 positions, 44 FTE, and $16,000,000 to expand the Violent Crime Impact Team (VCIT) initiative by 15 cities for a total of 40 additional teams, which will focus on violent crime in targeted high-crime areas within selected cities.</t>
    </r>
    <r>
      <rPr>
        <sz val="14"/>
        <rFont val="Arial"/>
        <family val="2"/>
      </rPr>
      <t xml:space="preserve">  ATF will continue to concentrate its efforts on the prevention of violent crimes committed by the most egregious offenders, including gang members.  The VCIT will be expanded into additional high-crime areas where homicides and other violent crimes are above the national level, are on the rise, or are otherwise at unacceptable levels.  Also included in this request is funding to support 31 State and local task force officers, whose participation is crucial to the development of investigative leads and follow-up activity.  FY 2007 current services resources for this activity are $19,745,000; total FY 2007 resources are $35,745,000.</t>
    </r>
  </si>
  <si>
    <t xml:space="preserve">  2007 Pay Raise (2.2%).........….........................................................................................................…</t>
  </si>
  <si>
    <t>2006 Enacted (with Rescissions and Supplemental) ...........................................................</t>
  </si>
  <si>
    <t xml:space="preserve">     Restoration of 2006 Government-wide rescission (1.0%)</t>
  </si>
  <si>
    <t xml:space="preserve">  Non-recurral of Hurricane Supplemental</t>
  </si>
  <si>
    <t>2006 Enacted                                      (w/ Rescissions and Supplemental)</t>
  </si>
  <si>
    <t>Strategic Goal Two: Enforce Federal Laws and Represent the Rights and Interests of the American People………………………………………........................................…………</t>
  </si>
  <si>
    <t>Program Offsets................................................................................................................................................................................................................................................................................................</t>
  </si>
  <si>
    <t>Total Program Changes, Bureau of Alcohol, Tobacco, Firearms &amp; Explosives..........................................................................................................................................…………….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</si>
</sst>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
    <numFmt numFmtId="166" formatCode="&quot;Yes&quot;;&quot;Yes&quot;;&quot;No&quot;"/>
    <numFmt numFmtId="167" formatCode="&quot;True&quot;;&quot;True&quot;;&quot;False&quot;"/>
    <numFmt numFmtId="168" formatCode="&quot;On&quot;;&quot;On&quot;;&quot;Off&quot;"/>
    <numFmt numFmtId="169" formatCode="[$€-2]\ #,##0.00_);[Red]\([$€-2]\ #,##0.00\)"/>
  </numFmts>
  <fonts count="18">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2"/>
    </font>
    <font>
      <b/>
      <u val="single"/>
      <sz val="14"/>
      <name val="Arial"/>
      <family val="2"/>
    </font>
    <font>
      <b/>
      <u val="single"/>
      <sz val="10"/>
      <name val="Arial"/>
      <family val="0"/>
    </font>
    <font>
      <u val="doubleAccounting"/>
      <sz val="10"/>
      <name val="Arial"/>
      <family val="0"/>
    </font>
    <font>
      <sz val="11"/>
      <name val="Arial"/>
      <family val="2"/>
    </font>
    <font>
      <i/>
      <sz val="11"/>
      <name val="Arial"/>
      <family val="0"/>
    </font>
    <font>
      <b/>
      <sz val="11"/>
      <name val="Arial"/>
      <family val="0"/>
    </font>
    <font>
      <b/>
      <u val="single"/>
      <sz val="11"/>
      <name val="Arial"/>
      <family val="0"/>
    </font>
  </fonts>
  <fills count="2">
    <fill>
      <patternFill/>
    </fill>
    <fill>
      <patternFill patternType="gray125"/>
    </fill>
  </fills>
  <borders count="13">
    <border>
      <left/>
      <right/>
      <top/>
      <bottom/>
      <diagonal/>
    </border>
    <border>
      <left/>
      <right/>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67">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7" fillId="0" borderId="0" xfId="0" applyAlignment="1">
      <alignment/>
    </xf>
    <xf numFmtId="3" fontId="7" fillId="0" borderId="0" xfId="0" applyAlignment="1">
      <alignment horizontal="right"/>
    </xf>
    <xf numFmtId="3" fontId="9" fillId="0" borderId="0" xfId="0" applyAlignment="1">
      <alignment/>
    </xf>
    <xf numFmtId="3" fontId="7" fillId="0" borderId="0" xfId="0" applyAlignment="1">
      <alignment horizontal="center"/>
    </xf>
    <xf numFmtId="3" fontId="9" fillId="0" borderId="0" xfId="0" applyAlignment="1">
      <alignment horizontal="center"/>
    </xf>
    <xf numFmtId="3" fontId="7" fillId="0" borderId="0" xfId="0" applyFont="1" applyAlignment="1">
      <alignment/>
    </xf>
    <xf numFmtId="3" fontId="9" fillId="0" borderId="0" xfId="0" applyAlignment="1">
      <alignment horizontal="center"/>
    </xf>
    <xf numFmtId="3" fontId="7" fillId="0" borderId="0" xfId="0" applyBorder="1" applyAlignment="1">
      <alignment/>
    </xf>
    <xf numFmtId="3" fontId="7" fillId="0" borderId="0" xfId="0" applyBorder="1" applyAlignment="1">
      <alignment/>
    </xf>
    <xf numFmtId="3" fontId="7" fillId="0" borderId="0" xfId="0" applyBorder="1" applyAlignment="1">
      <alignment/>
    </xf>
    <xf numFmtId="3" fontId="4" fillId="0" borderId="1" xfId="0" applyFont="1" applyAlignment="1">
      <alignment horizontal="centerContinuous"/>
    </xf>
    <xf numFmtId="3" fontId="0" fillId="0" borderId="0" xfId="0" applyBorder="1" applyAlignment="1">
      <alignment/>
    </xf>
    <xf numFmtId="3" fontId="0" fillId="0" borderId="0" xfId="0" applyBorder="1" applyAlignment="1">
      <alignment/>
    </xf>
    <xf numFmtId="3" fontId="7" fillId="0" borderId="0" xfId="0" applyAlignment="1">
      <alignment wrapText="1"/>
    </xf>
    <xf numFmtId="3" fontId="8" fillId="0" borderId="0" xfId="0" applyAlignment="1">
      <alignment wrapText="1"/>
    </xf>
    <xf numFmtId="3" fontId="4" fillId="0" borderId="0" xfId="0" applyAlignment="1">
      <alignment wrapText="1"/>
    </xf>
    <xf numFmtId="3" fontId="7" fillId="0" borderId="0" xfId="0" applyAlignment="1">
      <alignment horizontal="centerContinuous" wrapText="1"/>
    </xf>
    <xf numFmtId="3" fontId="0" fillId="0" borderId="0" xfId="0" applyBorder="1" applyAlignment="1">
      <alignment horizontal="center"/>
    </xf>
    <xf numFmtId="3" fontId="0" fillId="0" borderId="0" xfId="0" applyBorder="1" applyAlignment="1">
      <alignment horizontal="center"/>
    </xf>
    <xf numFmtId="3" fontId="9" fillId="0" borderId="0" xfId="0" applyFont="1" applyAlignment="1">
      <alignment horizontal="center"/>
    </xf>
    <xf numFmtId="164" fontId="7" fillId="0" borderId="0" xfId="0" applyNumberFormat="1" applyAlignment="1">
      <alignment/>
    </xf>
    <xf numFmtId="3" fontId="7" fillId="0" borderId="0" xfId="0" applyFont="1" applyBorder="1" applyAlignment="1">
      <alignment horizontal="center"/>
    </xf>
    <xf numFmtId="3" fontId="9" fillId="0" borderId="0" xfId="0" applyFont="1" applyBorder="1" applyAlignment="1">
      <alignment horizontal="center"/>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7" fillId="0" borderId="0" xfId="0" applyFont="1" applyBorder="1" applyAlignment="1">
      <alignment vertical="top" wrapText="1"/>
    </xf>
    <xf numFmtId="3" fontId="7" fillId="0" borderId="0" xfId="0" applyFont="1" applyAlignment="1">
      <alignment/>
    </xf>
    <xf numFmtId="3" fontId="7" fillId="0" borderId="0" xfId="0" applyBorder="1" applyAlignment="1">
      <alignment wrapText="1"/>
    </xf>
    <xf numFmtId="3" fontId="7" fillId="0" borderId="0" xfId="0" applyBorder="1" applyAlignment="1">
      <alignment wrapText="1"/>
    </xf>
    <xf numFmtId="3" fontId="7" fillId="0" borderId="0" xfId="0" applyFont="1" applyBorder="1" applyAlignment="1">
      <alignment/>
    </xf>
    <xf numFmtId="3" fontId="7" fillId="0" borderId="0" xfId="0" applyFont="1" applyBorder="1" applyAlignment="1">
      <alignment vertical="top" wrapText="1"/>
    </xf>
    <xf numFmtId="3" fontId="0" fillId="0" borderId="0" xfId="0" applyAlignment="1">
      <alignment horizontal="left"/>
    </xf>
    <xf numFmtId="0" fontId="0" fillId="0" borderId="0" xfId="0" applyAlignment="1">
      <alignment horizontal="left"/>
    </xf>
    <xf numFmtId="3" fontId="0" fillId="0" borderId="0" xfId="0" applyNumberFormat="1" applyAlignment="1">
      <alignment horizontal="left"/>
    </xf>
    <xf numFmtId="3" fontId="0" fillId="0" borderId="0" xfId="0" applyBorder="1" applyAlignment="1">
      <alignment horizontal="left"/>
    </xf>
    <xf numFmtId="3" fontId="7" fillId="0" borderId="0" xfId="0" applyNumberFormat="1" applyAlignment="1">
      <alignment/>
    </xf>
    <xf numFmtId="3" fontId="4" fillId="0" borderId="0" xfId="0" applyBorder="1" applyAlignment="1">
      <alignment/>
    </xf>
    <xf numFmtId="0" fontId="12" fillId="0" borderId="0" xfId="0" applyFont="1" applyAlignment="1">
      <alignment horizontal="centerContinuous"/>
    </xf>
    <xf numFmtId="0" fontId="0" fillId="0" borderId="0" xfId="0" applyAlignment="1">
      <alignment horizontal="centerContinuous"/>
    </xf>
    <xf numFmtId="3" fontId="0" fillId="0" borderId="0" xfId="0" applyNumberFormat="1" applyAlignment="1">
      <alignment horizontal="centerContinuous"/>
    </xf>
    <xf numFmtId="3" fontId="4" fillId="0" borderId="0" xfId="0" applyBorder="1" applyAlignment="1">
      <alignment/>
    </xf>
    <xf numFmtId="164" fontId="7" fillId="0" borderId="0" xfId="0" applyNumberFormat="1" applyBorder="1" applyAlignment="1">
      <alignment/>
    </xf>
    <xf numFmtId="3" fontId="7" fillId="0" borderId="2" xfId="0" applyBorder="1" applyAlignment="1">
      <alignment/>
    </xf>
    <xf numFmtId="3" fontId="7" fillId="0" borderId="0" xfId="0" applyBorder="1" applyAlignment="1">
      <alignment/>
    </xf>
    <xf numFmtId="3" fontId="14" fillId="0" borderId="0" xfId="0" applyFont="1" applyAlignment="1">
      <alignment horizontal="left"/>
    </xf>
    <xf numFmtId="3" fontId="14" fillId="0" borderId="0" xfId="0" applyFont="1" applyBorder="1" applyAlignment="1">
      <alignment horizontal="left"/>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14" fillId="0" borderId="0" xfId="0" applyFont="1" applyAlignment="1">
      <alignment/>
    </xf>
    <xf numFmtId="3" fontId="14" fillId="0" borderId="0" xfId="0" applyFont="1" applyAlignment="1">
      <alignment horizontal="centerContinuous"/>
    </xf>
    <xf numFmtId="3" fontId="14" fillId="0" borderId="0" xfId="0" applyFont="1" applyBorder="1" applyAlignment="1">
      <alignment/>
    </xf>
    <xf numFmtId="3" fontId="14" fillId="0" borderId="0" xfId="0" applyFont="1" applyBorder="1" applyAlignment="1">
      <alignment wrapText="1"/>
    </xf>
    <xf numFmtId="3" fontId="14" fillId="0" borderId="0" xfId="0" applyFont="1" applyAlignment="1">
      <alignment horizontal="centerContinuous" wrapText="1"/>
    </xf>
    <xf numFmtId="3" fontId="14" fillId="0" borderId="0" xfId="0" applyFont="1" applyBorder="1" applyAlignment="1">
      <alignment horizontal="center"/>
    </xf>
    <xf numFmtId="3" fontId="14" fillId="0" borderId="0" xfId="0" applyFont="1" applyBorder="1" applyAlignment="1">
      <alignment/>
    </xf>
    <xf numFmtId="3" fontId="15" fillId="0" borderId="0" xfId="0" applyFont="1" applyAlignment="1">
      <alignment horizontal="centerContinuous"/>
    </xf>
    <xf numFmtId="3" fontId="16" fillId="0" borderId="0" xfId="0" applyFont="1" applyAlignment="1">
      <alignment horizontal="centerContinuous"/>
    </xf>
    <xf numFmtId="3" fontId="17" fillId="0" borderId="0" xfId="0" applyFont="1" applyAlignment="1">
      <alignment horizontal="centerContinuous"/>
    </xf>
    <xf numFmtId="3" fontId="14" fillId="0" borderId="0" xfId="0" applyFont="1" applyBorder="1" applyAlignment="1">
      <alignment wrapText="1"/>
    </xf>
    <xf numFmtId="3" fontId="14" fillId="0" borderId="0" xfId="0" applyFont="1" applyBorder="1" applyAlignment="1">
      <alignment horizontal="center"/>
    </xf>
    <xf numFmtId="3" fontId="14" fillId="0" borderId="0" xfId="0" applyFont="1" applyAlignment="1">
      <alignment horizontal="left"/>
    </xf>
    <xf numFmtId="3" fontId="14" fillId="0" borderId="0" xfId="0" applyFont="1" applyBorder="1" applyAlignment="1">
      <alignment horizontal="left" vertical="top" wrapText="1"/>
    </xf>
    <xf numFmtId="3" fontId="14" fillId="0" borderId="0" xfId="0" applyFont="1" applyBorder="1" applyAlignment="1">
      <alignment horizontal="left" vertical="top" wrapText="1"/>
    </xf>
    <xf numFmtId="3" fontId="14" fillId="0" borderId="0" xfId="0" applyFont="1" applyBorder="1" applyAlignment="1">
      <alignment horizontal="left" vertical="top" wrapText="1"/>
    </xf>
    <xf numFmtId="3" fontId="14" fillId="0" borderId="0" xfId="0" applyFont="1" applyBorder="1" applyAlignment="1">
      <alignment horizontal="left" vertical="top" wrapText="1"/>
    </xf>
    <xf numFmtId="3" fontId="0" fillId="0" borderId="0" xfId="0" applyFont="1" applyAlignment="1">
      <alignment horizontal="left"/>
    </xf>
    <xf numFmtId="3" fontId="0" fillId="0" borderId="3" xfId="0" applyNumberFormat="1" applyFont="1" applyBorder="1" applyAlignment="1">
      <alignment horizontal="center"/>
    </xf>
    <xf numFmtId="3" fontId="0" fillId="0" borderId="4" xfId="0" applyNumberFormat="1" applyFont="1" applyBorder="1" applyAlignment="1">
      <alignment horizontal="center"/>
    </xf>
    <xf numFmtId="0" fontId="0" fillId="0" borderId="5" xfId="0" applyFont="1" applyBorder="1" applyAlignment="1">
      <alignment horizontal="center"/>
    </xf>
    <xf numFmtId="3" fontId="0" fillId="0" borderId="6" xfId="0" applyNumberFormat="1" applyFont="1" applyBorder="1" applyAlignment="1">
      <alignment horizontal="left"/>
    </xf>
    <xf numFmtId="3" fontId="0" fillId="0" borderId="0" xfId="0" applyNumberFormat="1" applyFont="1" applyBorder="1" applyAlignment="1">
      <alignment horizontal="left"/>
    </xf>
    <xf numFmtId="0" fontId="0" fillId="0" borderId="7" xfId="0" applyFont="1" applyBorder="1" applyAlignment="1">
      <alignment horizontal="left"/>
    </xf>
    <xf numFmtId="3" fontId="0" fillId="0" borderId="6" xfId="0" applyNumberFormat="1" applyFont="1" applyBorder="1" applyAlignment="1">
      <alignment/>
    </xf>
    <xf numFmtId="3" fontId="0" fillId="0" borderId="0" xfId="0" applyNumberFormat="1" applyFont="1" applyBorder="1" applyAlignment="1">
      <alignment/>
    </xf>
    <xf numFmtId="5" fontId="0" fillId="0" borderId="8" xfId="0" applyFont="1" applyBorder="1" applyAlignment="1">
      <alignment/>
    </xf>
    <xf numFmtId="0" fontId="0" fillId="0" borderId="8" xfId="0" applyFont="1" applyBorder="1" applyAlignment="1">
      <alignment/>
    </xf>
    <xf numFmtId="3" fontId="0" fillId="0" borderId="8" xfId="0" applyFont="1" applyBorder="1" applyAlignment="1">
      <alignment/>
    </xf>
    <xf numFmtId="3" fontId="0" fillId="0" borderId="8" xfId="0" applyNumberFormat="1" applyFont="1" applyBorder="1" applyAlignment="1">
      <alignment/>
    </xf>
    <xf numFmtId="3" fontId="0" fillId="0" borderId="3" xfId="0" applyNumberFormat="1" applyFont="1" applyBorder="1" applyAlignment="1">
      <alignment/>
    </xf>
    <xf numFmtId="3" fontId="0" fillId="0" borderId="4" xfId="0" applyNumberFormat="1" applyFont="1" applyBorder="1" applyAlignment="1">
      <alignment/>
    </xf>
    <xf numFmtId="3" fontId="0" fillId="0" borderId="5" xfId="0" applyNumberFormat="1" applyFont="1" applyBorder="1" applyAlignment="1">
      <alignment/>
    </xf>
    <xf numFmtId="0" fontId="0" fillId="0" borderId="0" xfId="0" applyFont="1" applyBorder="1" applyAlignment="1">
      <alignment horizontal="left"/>
    </xf>
    <xf numFmtId="0" fontId="0" fillId="0" borderId="8" xfId="0" applyFont="1" applyBorder="1" applyAlignment="1">
      <alignment horizontal="left"/>
    </xf>
    <xf numFmtId="0" fontId="0" fillId="0" borderId="0" xfId="0" applyFont="1" applyAlignment="1">
      <alignment horizontal="left"/>
    </xf>
    <xf numFmtId="3" fontId="0" fillId="0" borderId="0" xfId="0" applyFont="1" applyBorder="1" applyAlignment="1">
      <alignment horizontal="left"/>
    </xf>
    <xf numFmtId="3" fontId="13" fillId="0" borderId="3" xfId="0" applyNumberFormat="1" applyFont="1" applyBorder="1" applyAlignment="1">
      <alignment/>
    </xf>
    <xf numFmtId="3" fontId="13" fillId="0" borderId="4" xfId="0" applyNumberFormat="1" applyFont="1" applyBorder="1" applyAlignment="1">
      <alignment/>
    </xf>
    <xf numFmtId="0" fontId="13" fillId="0" borderId="5" xfId="0" applyFont="1" applyBorder="1" applyAlignment="1">
      <alignment/>
    </xf>
    <xf numFmtId="3" fontId="0" fillId="0" borderId="9" xfId="0" applyNumberFormat="1" applyFont="1" applyBorder="1" applyAlignment="1">
      <alignment/>
    </xf>
    <xf numFmtId="3" fontId="0" fillId="0" borderId="10" xfId="0" applyNumberFormat="1" applyFont="1" applyBorder="1" applyAlignment="1">
      <alignment/>
    </xf>
    <xf numFmtId="3" fontId="0" fillId="0" borderId="11" xfId="0" applyNumberFormat="1" applyFont="1" applyBorder="1" applyAlignment="1">
      <alignment/>
    </xf>
    <xf numFmtId="3" fontId="0" fillId="0" borderId="0" xfId="0" applyFont="1" applyBorder="1" applyAlignment="1">
      <alignment horizontal="left" wrapText="1"/>
    </xf>
    <xf numFmtId="0" fontId="0" fillId="0" borderId="5" xfId="0" applyFont="1" applyBorder="1" applyAlignment="1">
      <alignment/>
    </xf>
    <xf numFmtId="3" fontId="0" fillId="0" borderId="0" xfId="0" applyNumberFormat="1" applyFont="1" applyAlignment="1">
      <alignment horizontal="left"/>
    </xf>
    <xf numFmtId="3" fontId="0" fillId="0" borderId="12" xfId="0" applyNumberFormat="1" applyFont="1" applyBorder="1" applyAlignment="1">
      <alignment/>
    </xf>
    <xf numFmtId="0" fontId="12" fillId="0" borderId="0" xfId="0" applyFont="1" applyAlignment="1">
      <alignment horizontal="centerContinuous"/>
    </xf>
    <xf numFmtId="0" fontId="0" fillId="0" borderId="0" xfId="0" applyFont="1" applyAlignment="1">
      <alignment horizontal="centerContinuous"/>
    </xf>
    <xf numFmtId="3" fontId="0" fillId="0" borderId="2" xfId="0" applyNumberFormat="1" applyFont="1" applyBorder="1" applyAlignment="1">
      <alignment/>
    </xf>
    <xf numFmtId="3" fontId="0" fillId="0" borderId="6" xfId="0" applyBorder="1" applyAlignment="1">
      <alignment horizontal="left"/>
    </xf>
    <xf numFmtId="3" fontId="0" fillId="0" borderId="8" xfId="0" applyBorder="1" applyAlignment="1">
      <alignment horizontal="left"/>
    </xf>
    <xf numFmtId="3" fontId="7"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xf>
    <xf numFmtId="3" fontId="7" fillId="0" borderId="0" xfId="0" applyFont="1" applyBorder="1" applyAlignment="1">
      <alignment/>
    </xf>
    <xf numFmtId="5" fontId="7" fillId="0" borderId="0" xfId="0" applyNumberFormat="1" applyAlignment="1">
      <alignment/>
    </xf>
    <xf numFmtId="3" fontId="7" fillId="0" borderId="0" xfId="0" applyFont="1" applyBorder="1" applyAlignment="1">
      <alignment vertical="top" wrapText="1"/>
    </xf>
    <xf numFmtId="3" fontId="7" fillId="0" borderId="2" xfId="0" applyNumberFormat="1" applyBorder="1" applyAlignment="1">
      <alignment/>
    </xf>
    <xf numFmtId="3" fontId="4" fillId="0" borderId="0" xfId="0" applyFont="1" applyAlignment="1">
      <alignment/>
    </xf>
    <xf numFmtId="3" fontId="4" fillId="0" borderId="1" xfId="0" applyFont="1" applyAlignment="1">
      <alignment horizontal="centerContinuous" wrapText="1"/>
    </xf>
    <xf numFmtId="3" fontId="4" fillId="0" borderId="0" xfId="0" applyFont="1" applyAlignment="1">
      <alignment horizontal="center"/>
    </xf>
    <xf numFmtId="3" fontId="6" fillId="0" borderId="0" xfId="0" applyFont="1" applyAlignment="1">
      <alignment/>
    </xf>
    <xf numFmtId="3" fontId="6" fillId="0" borderId="0" xfId="0" applyFont="1" applyAlignment="1">
      <alignment horizontal="center"/>
    </xf>
    <xf numFmtId="164" fontId="4" fillId="0" borderId="0" xfId="0" applyNumberFormat="1" applyFont="1" applyAlignment="1">
      <alignment/>
    </xf>
    <xf numFmtId="3" fontId="4" fillId="0" borderId="0" xfId="0" applyNumberFormat="1" applyFont="1" applyAlignment="1">
      <alignment/>
    </xf>
    <xf numFmtId="3" fontId="4" fillId="0" borderId="1" xfId="0" applyFont="1" applyAlignment="1">
      <alignment/>
    </xf>
    <xf numFmtId="3" fontId="4" fillId="0" borderId="1" xfId="0" applyNumberFormat="1" applyFont="1" applyBorder="1" applyAlignment="1">
      <alignment/>
    </xf>
    <xf numFmtId="3" fontId="4" fillId="0" borderId="0" xfId="0" applyFont="1" applyBorder="1" applyAlignment="1">
      <alignment/>
    </xf>
    <xf numFmtId="5" fontId="4" fillId="0" borderId="0" xfId="0" applyFont="1" applyAlignment="1">
      <alignment/>
    </xf>
    <xf numFmtId="165" fontId="4" fillId="0" borderId="0" xfId="0" applyNumberFormat="1" applyFont="1" applyAlignment="1">
      <alignment/>
    </xf>
    <xf numFmtId="3" fontId="4" fillId="0" borderId="1" xfId="0" applyFont="1" applyAlignment="1">
      <alignment horizontal="righ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horizontal="left" vertical="top" wrapText="1"/>
    </xf>
    <xf numFmtId="3" fontId="4" fillId="0" borderId="0" xfId="0" applyFont="1" applyBorder="1" applyAlignment="1">
      <alignment horizontal="left" vertical="top" wrapText="1"/>
    </xf>
    <xf numFmtId="3" fontId="4" fillId="0" borderId="0" xfId="0" applyFont="1" applyBorder="1" applyAlignment="1">
      <alignment horizontal="left" vertical="top" wrapText="1"/>
    </xf>
    <xf numFmtId="3" fontId="0" fillId="0" borderId="0" xfId="0" applyBorder="1" applyAlignment="1">
      <alignment wrapText="1"/>
    </xf>
    <xf numFmtId="3" fontId="14" fillId="0" borderId="0" xfId="0" applyFont="1" applyAlignment="1">
      <alignment horizontal="left" wrapText="1"/>
    </xf>
    <xf numFmtId="3" fontId="14" fillId="0" borderId="0" xfId="0" applyFont="1" applyAlignment="1">
      <alignment horizontal="left" wrapText="1"/>
    </xf>
    <xf numFmtId="3" fontId="0" fillId="0" borderId="12" xfId="0" applyNumberFormat="1" applyFont="1" applyBorder="1" applyAlignment="1">
      <alignment horizontal="center"/>
    </xf>
    <xf numFmtId="3" fontId="0" fillId="0" borderId="2" xfId="0" applyNumberFormat="1" applyFont="1" applyBorder="1" applyAlignment="1">
      <alignment horizontal="center"/>
    </xf>
    <xf numFmtId="3" fontId="0" fillId="0" borderId="7" xfId="0" applyNumberFormat="1" applyFont="1" applyBorder="1" applyAlignment="1">
      <alignment horizontal="center"/>
    </xf>
    <xf numFmtId="3" fontId="0" fillId="0" borderId="3" xfId="0" applyNumberFormat="1" applyFont="1" applyBorder="1" applyAlignment="1">
      <alignment horizontal="center"/>
    </xf>
    <xf numFmtId="3" fontId="0" fillId="0" borderId="4" xfId="0" applyNumberFormat="1" applyFont="1" applyBorder="1" applyAlignment="1">
      <alignment horizontal="center"/>
    </xf>
    <xf numFmtId="3" fontId="0" fillId="0" borderId="5" xfId="0" applyNumberFormat="1" applyFont="1" applyBorder="1" applyAlignment="1">
      <alignment horizontal="center"/>
    </xf>
    <xf numFmtId="3" fontId="0" fillId="0" borderId="0" xfId="0" applyFont="1" applyBorder="1" applyAlignment="1">
      <alignment horizontal="left" wrapText="1"/>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10" fillId="0" borderId="0" xfId="0" applyFont="1" applyBorder="1" applyAlignment="1">
      <alignment wrapText="1"/>
    </xf>
    <xf numFmtId="3" fontId="14" fillId="0" borderId="0" xfId="0" applyFont="1" applyBorder="1" applyAlignment="1">
      <alignment wrapText="1"/>
    </xf>
    <xf numFmtId="3" fontId="7" fillId="0" borderId="0" xfId="0" applyFont="1" applyBorder="1" applyAlignment="1">
      <alignment wrapText="1"/>
    </xf>
    <xf numFmtId="3" fontId="7" fillId="0" borderId="0" xfId="0" applyFont="1" applyBorder="1" applyAlignment="1">
      <alignment wrapText="1"/>
    </xf>
    <xf numFmtId="3" fontId="14" fillId="0" borderId="0" xfId="0" applyFont="1" applyBorder="1" applyAlignment="1">
      <alignment wrapText="1"/>
    </xf>
    <xf numFmtId="3" fontId="7" fillId="0" borderId="0" xfId="0" applyBorder="1" applyAlignment="1">
      <alignment wrapText="1"/>
    </xf>
    <xf numFmtId="3" fontId="7" fillId="0" borderId="0" xfId="0" applyBorder="1" applyAlignment="1">
      <alignment wrapText="1"/>
    </xf>
    <xf numFmtId="3" fontId="7" fillId="0" borderId="0" xfId="0" applyFont="1" applyBorder="1" applyAlignment="1">
      <alignment wrapText="1"/>
    </xf>
    <xf numFmtId="3" fontId="0" fillId="0" borderId="0" xfId="0" applyBorder="1" applyAlignment="1">
      <alignment wrapText="1"/>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14" fillId="0" borderId="0" xfId="0" applyFont="1" applyBorder="1" applyAlignment="1">
      <alignment horizontal="center"/>
    </xf>
    <xf numFmtId="3" fontId="14" fillId="0" borderId="0" xfId="0" applyFont="1"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10" fillId="0" borderId="0" xfId="0" applyFont="1" applyBorder="1" applyAlignment="1">
      <alignment vertical="top" wrapText="1"/>
    </xf>
    <xf numFmtId="3" fontId="7" fillId="0" borderId="0" xfId="0" applyFont="1" applyBorder="1" applyAlignment="1">
      <alignment vertical="top"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71"/>
  <sheetViews>
    <sheetView tabSelected="1" view="pageBreakPreview" zoomScale="70" zoomScaleSheetLayoutView="70" workbookViewId="0" topLeftCell="A1">
      <selection activeCell="B4" sqref="B4"/>
    </sheetView>
  </sheetViews>
  <sheetFormatPr defaultColWidth="9.140625" defaultRowHeight="12.75"/>
  <cols>
    <col min="1" max="1" width="3.28125" style="39" customWidth="1"/>
    <col min="2" max="2" width="6.7109375" style="39" customWidth="1"/>
    <col min="3" max="3" width="7.7109375" style="39" customWidth="1"/>
    <col min="4" max="4" width="15.00390625" style="39" customWidth="1"/>
    <col min="5" max="5" width="19.7109375" style="39" customWidth="1"/>
    <col min="6" max="6" width="1.421875" style="39" customWidth="1"/>
    <col min="7" max="8" width="7.7109375" style="41" customWidth="1"/>
    <col min="9" max="9" width="11.8515625" style="39" customWidth="1"/>
    <col min="10" max="10" width="1.7109375" style="39" customWidth="1"/>
    <col min="11" max="16" width="2.7109375" style="39" customWidth="1"/>
    <col min="17" max="17" width="9.7109375" style="39" customWidth="1"/>
    <col min="18" max="18" width="2.7109375" style="39" customWidth="1"/>
    <col min="19" max="19" width="9.7109375" style="39" customWidth="1"/>
    <col min="20" max="20" width="9.140625" style="39" customWidth="1"/>
    <col min="21" max="23" width="2.7109375" style="39" customWidth="1"/>
    <col min="24" max="24" width="8.421875" style="39" customWidth="1"/>
    <col min="25" max="25" width="12.7109375" style="39" customWidth="1"/>
    <col min="26" max="28" width="2.7109375" style="39" customWidth="1"/>
    <col min="29" max="29" width="8.421875" style="39" customWidth="1"/>
    <col min="30" max="30" width="12.7109375" style="39" customWidth="1"/>
    <col min="31" max="33" width="2.7109375" style="39" customWidth="1"/>
    <col min="34" max="34" width="2.7109375" style="39" hidden="1" customWidth="1"/>
    <col min="35" max="38" width="2.7109375" style="39" customWidth="1"/>
    <col min="39" max="39" width="8.421875" style="39" hidden="1" customWidth="1"/>
    <col min="40" max="40" width="12.7109375" style="39" customWidth="1"/>
    <col min="41" max="43" width="2.7109375" style="39" customWidth="1"/>
    <col min="44" max="44" width="8.421875" style="39" hidden="1" customWidth="1"/>
    <col min="45" max="45" width="12.7109375" style="39" customWidth="1"/>
    <col min="46" max="48" width="2.7109375" style="39" customWidth="1"/>
    <col min="49" max="49" width="9.140625" style="39" customWidth="1"/>
    <col min="50" max="50" width="15.7109375" style="39" customWidth="1"/>
    <col min="51" max="53" width="2.7109375" style="39" customWidth="1"/>
    <col min="54" max="54" width="9.140625" style="39" customWidth="1"/>
    <col min="55" max="55" width="15.7109375" style="39" customWidth="1"/>
    <col min="56" max="56" width="2.7109375" style="39" customWidth="1"/>
    <col min="57" max="57" width="9.7109375" style="39" customWidth="1"/>
    <col min="58" max="58" width="2.7109375" style="39" customWidth="1"/>
    <col min="59" max="59" width="9.140625" style="39" customWidth="1"/>
    <col min="60" max="60" width="12.7109375" style="39" customWidth="1"/>
    <col min="61" max="66" width="2.7109375" style="39" customWidth="1"/>
    <col min="67" max="67" width="9.140625" style="39" customWidth="1"/>
    <col min="68" max="68" width="9.7109375" style="39" customWidth="1"/>
    <col min="69" max="69" width="2.7109375" style="39" customWidth="1"/>
    <col min="70" max="70" width="9.7109375" style="39" customWidth="1"/>
    <col min="71" max="71" width="2.7109375" style="39" customWidth="1"/>
    <col min="72" max="72" width="9.7109375" style="39" customWidth="1"/>
    <col min="73" max="73" width="2.7109375" style="39" customWidth="1"/>
    <col min="74" max="74" width="12.7109375" style="39" customWidth="1"/>
    <col min="75" max="16384" width="9.140625" style="39" customWidth="1"/>
  </cols>
  <sheetData>
    <row r="2" spans="1:9" ht="12.75">
      <c r="A2" s="105" t="s">
        <v>25</v>
      </c>
      <c r="B2" s="46"/>
      <c r="C2" s="46"/>
      <c r="D2" s="45"/>
      <c r="E2" s="46"/>
      <c r="F2" s="46"/>
      <c r="G2" s="47"/>
      <c r="H2" s="47"/>
      <c r="I2" s="46"/>
    </row>
    <row r="3" spans="1:9" ht="12.75">
      <c r="A3" s="106" t="s">
        <v>17</v>
      </c>
      <c r="B3" s="46"/>
      <c r="C3" s="46"/>
      <c r="D3" s="46"/>
      <c r="E3" s="46"/>
      <c r="F3" s="46"/>
      <c r="G3" s="47"/>
      <c r="H3" s="47"/>
      <c r="I3" s="46"/>
    </row>
    <row r="4" ht="12.75">
      <c r="I4" s="40"/>
    </row>
    <row r="5" spans="1:10" ht="12.75" customHeight="1">
      <c r="A5" s="75"/>
      <c r="B5" s="75" t="s">
        <v>3</v>
      </c>
      <c r="C5" s="75"/>
      <c r="D5" s="75"/>
      <c r="E5" s="75"/>
      <c r="F5" s="75"/>
      <c r="G5" s="139" t="s">
        <v>18</v>
      </c>
      <c r="H5" s="140"/>
      <c r="I5" s="141"/>
      <c r="J5" s="39" t="s">
        <v>3</v>
      </c>
    </row>
    <row r="6" spans="1:10" ht="12.75">
      <c r="A6" s="75"/>
      <c r="B6" s="75"/>
      <c r="C6" s="75" t="s">
        <v>3</v>
      </c>
      <c r="D6" s="75"/>
      <c r="E6" s="75"/>
      <c r="F6" s="75"/>
      <c r="G6" s="142"/>
      <c r="H6" s="143"/>
      <c r="I6" s="144"/>
      <c r="J6" s="39" t="s">
        <v>3</v>
      </c>
    </row>
    <row r="7" spans="1:9" ht="12.75">
      <c r="A7" s="75"/>
      <c r="B7" s="75"/>
      <c r="C7" s="75"/>
      <c r="D7" s="75"/>
      <c r="E7" s="75"/>
      <c r="F7" s="75"/>
      <c r="G7" s="76" t="s">
        <v>13</v>
      </c>
      <c r="H7" s="77" t="s">
        <v>9</v>
      </c>
      <c r="I7" s="78" t="s">
        <v>7</v>
      </c>
    </row>
    <row r="8" spans="1:9" ht="12.75">
      <c r="A8" s="75"/>
      <c r="B8" s="75"/>
      <c r="C8" s="75"/>
      <c r="D8" s="75"/>
      <c r="E8" s="75"/>
      <c r="F8" s="75"/>
      <c r="G8" s="79"/>
      <c r="H8" s="80"/>
      <c r="I8" s="81"/>
    </row>
    <row r="9" spans="1:9" ht="12.75">
      <c r="A9" s="75" t="s">
        <v>30</v>
      </c>
      <c r="B9" s="75"/>
      <c r="C9" s="75"/>
      <c r="D9" s="75"/>
      <c r="E9" s="75"/>
      <c r="F9" s="75" t="s">
        <v>3</v>
      </c>
      <c r="G9" s="82">
        <v>5073</v>
      </c>
      <c r="H9" s="83">
        <v>4697</v>
      </c>
      <c r="I9" s="84">
        <v>877501</v>
      </c>
    </row>
    <row r="10" spans="1:10" ht="12.75">
      <c r="A10" s="75"/>
      <c r="B10" s="75"/>
      <c r="C10" s="75"/>
      <c r="D10" s="75"/>
      <c r="E10" s="75"/>
      <c r="F10" s="75"/>
      <c r="G10" s="82"/>
      <c r="H10" s="83"/>
      <c r="I10" s="85"/>
      <c r="J10" s="42"/>
    </row>
    <row r="11" spans="1:9" ht="12.75">
      <c r="A11" s="75"/>
      <c r="B11" s="75"/>
      <c r="C11" s="75"/>
      <c r="D11" s="75"/>
      <c r="E11" s="75"/>
      <c r="F11" s="75"/>
      <c r="G11" s="82"/>
      <c r="H11" s="83"/>
      <c r="I11" s="86"/>
    </row>
    <row r="12" spans="1:9" ht="12.75">
      <c r="A12" s="75" t="s">
        <v>61</v>
      </c>
      <c r="B12" s="75"/>
      <c r="C12" s="75"/>
      <c r="D12" s="75"/>
      <c r="E12" s="75"/>
      <c r="F12" s="75" t="s">
        <v>3</v>
      </c>
      <c r="G12" s="82">
        <v>5174</v>
      </c>
      <c r="H12" s="83">
        <v>5086</v>
      </c>
      <c r="I12" s="87">
        <v>923613</v>
      </c>
    </row>
    <row r="13" spans="1:9" ht="12.75">
      <c r="A13" s="75" t="s">
        <v>31</v>
      </c>
      <c r="B13" s="75"/>
      <c r="C13" s="75"/>
      <c r="D13" s="75"/>
      <c r="E13" s="75"/>
      <c r="F13" s="75" t="s">
        <v>3</v>
      </c>
      <c r="G13" s="82">
        <v>-22</v>
      </c>
      <c r="H13" s="83">
        <v>-22</v>
      </c>
      <c r="I13" s="86">
        <v>-2586</v>
      </c>
    </row>
    <row r="14" spans="1:9" ht="12.75">
      <c r="A14" s="75" t="s">
        <v>32</v>
      </c>
      <c r="B14" s="75"/>
      <c r="C14" s="75"/>
      <c r="D14" s="75"/>
      <c r="E14" s="75"/>
      <c r="F14" s="75" t="s">
        <v>3</v>
      </c>
      <c r="G14" s="82">
        <v>-24</v>
      </c>
      <c r="H14" s="83">
        <v>-24</v>
      </c>
      <c r="I14" s="86">
        <v>-9210</v>
      </c>
    </row>
    <row r="15" spans="1:9" ht="12.75">
      <c r="A15" s="75" t="s">
        <v>40</v>
      </c>
      <c r="B15" s="75"/>
      <c r="C15" s="75"/>
      <c r="D15" s="75"/>
      <c r="E15" s="75"/>
      <c r="F15" s="75"/>
      <c r="G15" s="88">
        <v>0</v>
      </c>
      <c r="H15" s="89">
        <v>0</v>
      </c>
      <c r="I15" s="90">
        <v>20000</v>
      </c>
    </row>
    <row r="16" spans="1:9" ht="12.75">
      <c r="A16" s="75" t="s">
        <v>67</v>
      </c>
      <c r="B16" s="75"/>
      <c r="C16" s="75"/>
      <c r="D16" s="75"/>
      <c r="E16" s="75"/>
      <c r="F16" s="75" t="s">
        <v>3</v>
      </c>
      <c r="G16" s="82">
        <f>SUM(G12:G15)</f>
        <v>5128</v>
      </c>
      <c r="H16" s="107">
        <f>SUM(H12:H15)</f>
        <v>5040</v>
      </c>
      <c r="I16" s="87">
        <f>SUM(I12:I15)</f>
        <v>931817</v>
      </c>
    </row>
    <row r="17" spans="7:9" ht="12.75">
      <c r="G17" s="108"/>
      <c r="H17" s="42"/>
      <c r="I17" s="109"/>
    </row>
    <row r="18" spans="1:9" ht="12.75">
      <c r="A18" s="75" t="s">
        <v>59</v>
      </c>
      <c r="B18" s="75"/>
      <c r="C18" s="75"/>
      <c r="D18" s="75"/>
      <c r="E18" s="75"/>
      <c r="F18" s="75"/>
      <c r="G18" s="82">
        <v>5148</v>
      </c>
      <c r="H18" s="83">
        <v>5030</v>
      </c>
      <c r="I18" s="87">
        <v>860128</v>
      </c>
    </row>
    <row r="19" spans="1:9" s="52" customFormat="1" ht="14.25">
      <c r="A19" s="91" t="s">
        <v>33</v>
      </c>
      <c r="B19" s="91"/>
      <c r="C19" s="91"/>
      <c r="D19" s="91"/>
      <c r="E19" s="91"/>
      <c r="F19" s="92" t="s">
        <v>2</v>
      </c>
      <c r="G19" s="88">
        <f>SUM(G18-G16)</f>
        <v>20</v>
      </c>
      <c r="H19" s="89">
        <f>SUM(H18-H16)</f>
        <v>-10</v>
      </c>
      <c r="I19" s="90">
        <f>SUM(I18-I16)</f>
        <v>-71689</v>
      </c>
    </row>
    <row r="20" spans="1:9" ht="12.75">
      <c r="A20" s="75"/>
      <c r="B20" s="75"/>
      <c r="C20" s="75"/>
      <c r="D20" s="75"/>
      <c r="E20" s="75"/>
      <c r="F20" s="75"/>
      <c r="G20" s="82"/>
      <c r="H20" s="83"/>
      <c r="I20" s="85"/>
    </row>
    <row r="21" spans="1:9" ht="12.75">
      <c r="A21" s="75" t="s">
        <v>41</v>
      </c>
      <c r="B21" s="75"/>
      <c r="C21" s="75"/>
      <c r="D21" s="75"/>
      <c r="E21" s="75"/>
      <c r="F21" s="75"/>
      <c r="G21" s="82"/>
      <c r="H21" s="83"/>
      <c r="I21" s="85"/>
    </row>
    <row r="22" spans="1:9" ht="12.75">
      <c r="A22" s="75"/>
      <c r="B22" s="75"/>
      <c r="C22" s="75"/>
      <c r="D22" s="75"/>
      <c r="E22" s="75"/>
      <c r="F22" s="75"/>
      <c r="G22" s="82"/>
      <c r="H22" s="83"/>
      <c r="I22" s="85"/>
    </row>
    <row r="23" spans="1:9" ht="12.75">
      <c r="A23" s="75" t="s">
        <v>68</v>
      </c>
      <c r="B23" s="75"/>
      <c r="C23" s="75"/>
      <c r="D23" s="75"/>
      <c r="E23" s="75"/>
      <c r="F23" s="75"/>
      <c r="G23" s="82">
        <v>24</v>
      </c>
      <c r="H23" s="83">
        <v>24</v>
      </c>
      <c r="I23" s="87">
        <v>9210</v>
      </c>
    </row>
    <row r="24" spans="1:9" ht="12.75">
      <c r="A24" s="75" t="s">
        <v>60</v>
      </c>
      <c r="B24" s="75"/>
      <c r="C24" s="75"/>
      <c r="D24" s="75"/>
      <c r="E24" s="75"/>
      <c r="F24" s="75"/>
      <c r="G24" s="82">
        <v>-24</v>
      </c>
      <c r="H24" s="83">
        <v>-24</v>
      </c>
      <c r="I24" s="87">
        <v>-8006</v>
      </c>
    </row>
    <row r="25" spans="1:9" ht="12.75">
      <c r="A25" s="75"/>
      <c r="B25" s="75"/>
      <c r="C25" s="75"/>
      <c r="D25" s="75"/>
      <c r="E25" s="75"/>
      <c r="F25" s="75"/>
      <c r="G25" s="82"/>
      <c r="H25" s="83"/>
      <c r="I25" s="85"/>
    </row>
    <row r="26" spans="1:9" ht="12.75">
      <c r="A26" s="75" t="s">
        <v>42</v>
      </c>
      <c r="B26" s="75"/>
      <c r="C26" s="75"/>
      <c r="D26" s="75"/>
      <c r="E26" s="75"/>
      <c r="F26" s="75"/>
      <c r="G26" s="98">
        <f>SUM(G23:G24)</f>
        <v>0</v>
      </c>
      <c r="H26" s="99">
        <f>SUM(H23:H24)</f>
        <v>0</v>
      </c>
      <c r="I26" s="100">
        <f>SUM(I23:I24)</f>
        <v>1204</v>
      </c>
    </row>
    <row r="27" spans="1:9" ht="12.75">
      <c r="A27" s="75"/>
      <c r="B27" s="75"/>
      <c r="C27" s="75"/>
      <c r="D27" s="75"/>
      <c r="E27" s="75"/>
      <c r="F27" s="75"/>
      <c r="G27" s="82"/>
      <c r="H27" s="83"/>
      <c r="I27" s="85"/>
    </row>
    <row r="28" spans="1:9" s="52" customFormat="1" ht="14.25">
      <c r="A28" s="93" t="s">
        <v>19</v>
      </c>
      <c r="B28" s="75"/>
      <c r="C28" s="75"/>
      <c r="D28" s="75"/>
      <c r="E28" s="75"/>
      <c r="F28" s="94" t="s">
        <v>3</v>
      </c>
      <c r="G28" s="82"/>
      <c r="H28" s="83"/>
      <c r="I28" s="85"/>
    </row>
    <row r="29" spans="1:9" ht="12.75">
      <c r="A29" s="75" t="s">
        <v>3</v>
      </c>
      <c r="B29" s="75"/>
      <c r="C29" s="75"/>
      <c r="D29" s="75"/>
      <c r="E29" s="75"/>
      <c r="F29" s="75"/>
      <c r="G29" s="82" t="s">
        <v>3</v>
      </c>
      <c r="H29" s="83" t="s">
        <v>3</v>
      </c>
      <c r="I29" s="85" t="s">
        <v>3</v>
      </c>
    </row>
    <row r="30" spans="1:9" s="52" customFormat="1" ht="14.25">
      <c r="A30" s="75" t="s">
        <v>20</v>
      </c>
      <c r="B30" s="75"/>
      <c r="C30" s="75"/>
      <c r="D30" s="75"/>
      <c r="E30" s="75"/>
      <c r="F30" s="75"/>
      <c r="G30" s="82" t="s">
        <v>3</v>
      </c>
      <c r="H30" s="83" t="s">
        <v>3</v>
      </c>
      <c r="I30" s="85" t="s">
        <v>3</v>
      </c>
    </row>
    <row r="31" spans="1:9" s="52" customFormat="1" ht="14.25">
      <c r="A31" s="75" t="s">
        <v>66</v>
      </c>
      <c r="B31" s="75"/>
      <c r="C31" s="75"/>
      <c r="D31" s="75"/>
      <c r="E31" s="75"/>
      <c r="F31" s="75" t="s">
        <v>2</v>
      </c>
      <c r="G31" s="82">
        <v>0</v>
      </c>
      <c r="H31" s="83">
        <v>0</v>
      </c>
      <c r="I31" s="87">
        <v>9767</v>
      </c>
    </row>
    <row r="32" spans="1:9" s="52" customFormat="1" ht="14.25">
      <c r="A32" s="75" t="s">
        <v>62</v>
      </c>
      <c r="B32" s="75"/>
      <c r="C32" s="75"/>
      <c r="D32" s="75"/>
      <c r="E32" s="75"/>
      <c r="F32" s="94" t="s">
        <v>2</v>
      </c>
      <c r="G32" s="82">
        <v>0</v>
      </c>
      <c r="H32" s="83">
        <v>0</v>
      </c>
      <c r="I32" s="87">
        <v>4270</v>
      </c>
    </row>
    <row r="33" spans="1:9" s="52" customFormat="1" ht="14.25">
      <c r="A33" s="75" t="s">
        <v>36</v>
      </c>
      <c r="B33" s="75"/>
      <c r="C33" s="75"/>
      <c r="D33" s="75"/>
      <c r="E33" s="94"/>
      <c r="F33" s="94" t="s">
        <v>3</v>
      </c>
      <c r="G33" s="82">
        <v>0</v>
      </c>
      <c r="H33" s="83">
        <v>13</v>
      </c>
      <c r="I33" s="87">
        <v>15988</v>
      </c>
    </row>
    <row r="34" spans="1:9" s="52" customFormat="1" ht="14.25">
      <c r="A34" s="75" t="s">
        <v>37</v>
      </c>
      <c r="B34" s="75"/>
      <c r="C34" s="75"/>
      <c r="D34" s="75"/>
      <c r="E34" s="94"/>
      <c r="F34" s="94"/>
      <c r="G34" s="82">
        <v>0</v>
      </c>
      <c r="H34" s="83">
        <v>0</v>
      </c>
      <c r="I34" s="87">
        <v>17855</v>
      </c>
    </row>
    <row r="35" spans="1:9" s="52" customFormat="1" ht="14.25">
      <c r="A35" s="75" t="s">
        <v>43</v>
      </c>
      <c r="B35" s="75"/>
      <c r="C35" s="75"/>
      <c r="D35" s="75"/>
      <c r="E35" s="94"/>
      <c r="F35" s="94"/>
      <c r="G35" s="82">
        <v>0</v>
      </c>
      <c r="H35" s="83">
        <v>0</v>
      </c>
      <c r="I35" s="87">
        <v>26100</v>
      </c>
    </row>
    <row r="36" spans="1:9" s="52" customFormat="1" ht="14.25">
      <c r="A36" s="75" t="s">
        <v>44</v>
      </c>
      <c r="B36" s="75"/>
      <c r="C36" s="75"/>
      <c r="D36" s="75"/>
      <c r="E36" s="94"/>
      <c r="F36" s="94"/>
      <c r="G36" s="82">
        <v>0</v>
      </c>
      <c r="H36" s="83">
        <v>0</v>
      </c>
      <c r="I36" s="87">
        <v>165</v>
      </c>
    </row>
    <row r="37" spans="1:9" s="52" customFormat="1" ht="14.25">
      <c r="A37" s="75" t="s">
        <v>45</v>
      </c>
      <c r="B37" s="75"/>
      <c r="C37" s="75"/>
      <c r="D37" s="75"/>
      <c r="E37" s="94"/>
      <c r="F37" s="94"/>
      <c r="G37" s="82">
        <v>0</v>
      </c>
      <c r="H37" s="83">
        <v>0</v>
      </c>
      <c r="I37" s="87">
        <v>92</v>
      </c>
    </row>
    <row r="38" spans="1:9" s="52" customFormat="1" ht="14.25">
      <c r="A38" s="75" t="s">
        <v>21</v>
      </c>
      <c r="B38" s="75"/>
      <c r="C38" s="75"/>
      <c r="D38" s="75"/>
      <c r="E38" s="75"/>
      <c r="F38" s="75" t="s">
        <v>3</v>
      </c>
      <c r="G38" s="82">
        <v>0</v>
      </c>
      <c r="H38" s="83">
        <v>0</v>
      </c>
      <c r="I38" s="87">
        <v>495</v>
      </c>
    </row>
    <row r="39" spans="1:9" s="52" customFormat="1" ht="14.25">
      <c r="A39" s="75"/>
      <c r="B39" s="75"/>
      <c r="C39" s="75"/>
      <c r="D39" s="75"/>
      <c r="E39" s="75"/>
      <c r="F39" s="75"/>
      <c r="G39" s="82"/>
      <c r="H39" s="83"/>
      <c r="I39" s="87"/>
    </row>
    <row r="40" spans="1:10" s="52" customFormat="1" ht="14.25">
      <c r="A40" s="75" t="s">
        <v>46</v>
      </c>
      <c r="B40" s="75"/>
      <c r="C40" s="75"/>
      <c r="D40" s="75"/>
      <c r="E40" s="75"/>
      <c r="F40" s="75" t="s">
        <v>2</v>
      </c>
      <c r="G40" s="82">
        <v>0</v>
      </c>
      <c r="H40" s="83">
        <f>SUM(H30:H38)</f>
        <v>13</v>
      </c>
      <c r="I40" s="87">
        <f>SUM(I30:I38)</f>
        <v>74732</v>
      </c>
      <c r="J40" s="53"/>
    </row>
    <row r="41" spans="1:9" ht="12.75">
      <c r="A41" s="75"/>
      <c r="B41" s="75"/>
      <c r="C41" s="75"/>
      <c r="D41" s="75"/>
      <c r="E41" s="75"/>
      <c r="F41" s="75"/>
      <c r="G41" s="82"/>
      <c r="H41" s="83"/>
      <c r="I41" s="85"/>
    </row>
    <row r="42" spans="1:9" s="52" customFormat="1" ht="14.25">
      <c r="A42" s="75" t="s">
        <v>22</v>
      </c>
      <c r="B42" s="75"/>
      <c r="C42" s="75"/>
      <c r="D42" s="75"/>
      <c r="E42" s="75"/>
      <c r="F42" s="75"/>
      <c r="G42" s="82"/>
      <c r="H42" s="83"/>
      <c r="I42" s="85"/>
    </row>
    <row r="43" spans="1:9" s="52" customFormat="1" ht="14.25">
      <c r="A43" s="75" t="s">
        <v>23</v>
      </c>
      <c r="B43" s="75"/>
      <c r="C43" s="75"/>
      <c r="D43" s="75"/>
      <c r="E43" s="75"/>
      <c r="F43" s="75" t="s">
        <v>3</v>
      </c>
      <c r="G43" s="82">
        <v>0</v>
      </c>
      <c r="H43" s="83">
        <v>0</v>
      </c>
      <c r="I43" s="87">
        <v>-3625</v>
      </c>
    </row>
    <row r="44" spans="1:9" ht="12.75">
      <c r="A44" s="75" t="s">
        <v>69</v>
      </c>
      <c r="B44" s="75"/>
      <c r="C44" s="75"/>
      <c r="D44" s="75"/>
      <c r="E44" s="75"/>
      <c r="F44" s="75"/>
      <c r="G44" s="82">
        <v>0</v>
      </c>
      <c r="H44" s="83">
        <v>0</v>
      </c>
      <c r="I44" s="87">
        <v>-20000</v>
      </c>
    </row>
    <row r="45" spans="1:9" ht="12.75">
      <c r="A45" s="75"/>
      <c r="B45" s="75"/>
      <c r="C45" s="75"/>
      <c r="D45" s="75"/>
      <c r="E45" s="75"/>
      <c r="F45" s="75"/>
      <c r="G45" s="82"/>
      <c r="H45" s="83"/>
      <c r="I45" s="87"/>
    </row>
    <row r="46" spans="1:10" s="52" customFormat="1" ht="14.25">
      <c r="A46" s="75" t="s">
        <v>47</v>
      </c>
      <c r="B46" s="75"/>
      <c r="C46" s="75"/>
      <c r="D46" s="75"/>
      <c r="E46" s="75"/>
      <c r="F46" s="75" t="s">
        <v>3</v>
      </c>
      <c r="G46" s="82">
        <f>SUM(G43:G44)</f>
        <v>0</v>
      </c>
      <c r="H46" s="83">
        <f>SUM(H43:H44)</f>
        <v>0</v>
      </c>
      <c r="I46" s="87">
        <f>SUM(I43:I44)</f>
        <v>-23625</v>
      </c>
      <c r="J46" s="53"/>
    </row>
    <row r="47" spans="1:9" ht="15">
      <c r="A47" s="75"/>
      <c r="B47" s="75"/>
      <c r="C47" s="75"/>
      <c r="D47" s="75"/>
      <c r="E47" s="75"/>
      <c r="F47" s="75"/>
      <c r="G47" s="95"/>
      <c r="H47" s="96"/>
      <c r="I47" s="97"/>
    </row>
    <row r="48" spans="1:10" s="52" customFormat="1" ht="14.25">
      <c r="A48" s="75" t="s">
        <v>48</v>
      </c>
      <c r="B48" s="75"/>
      <c r="C48" s="75"/>
      <c r="D48" s="75"/>
      <c r="E48" s="75"/>
      <c r="F48" s="75" t="s">
        <v>2</v>
      </c>
      <c r="G48" s="98">
        <f>G40+G46</f>
        <v>0</v>
      </c>
      <c r="H48" s="99">
        <f>H40+H46</f>
        <v>13</v>
      </c>
      <c r="I48" s="100">
        <f>I40+I46</f>
        <v>51107</v>
      </c>
      <c r="J48" s="53"/>
    </row>
    <row r="49" spans="1:10" s="52" customFormat="1" ht="14.25">
      <c r="A49" s="75"/>
      <c r="B49" s="75"/>
      <c r="C49" s="75"/>
      <c r="D49" s="75"/>
      <c r="E49" s="75"/>
      <c r="F49" s="75"/>
      <c r="G49" s="82"/>
      <c r="H49" s="83"/>
      <c r="I49" s="87"/>
      <c r="J49" s="53"/>
    </row>
    <row r="50" spans="1:10" s="52" customFormat="1" ht="14.25">
      <c r="A50" s="75" t="s">
        <v>53</v>
      </c>
      <c r="B50" s="75"/>
      <c r="C50" s="75"/>
      <c r="D50" s="75"/>
      <c r="E50" s="75"/>
      <c r="F50" s="75"/>
      <c r="G50" s="98">
        <f>SUM(G26+G48)</f>
        <v>0</v>
      </c>
      <c r="H50" s="99">
        <f>SUM(H26+H48)</f>
        <v>13</v>
      </c>
      <c r="I50" s="100">
        <f>SUM(I26+I48)</f>
        <v>52311</v>
      </c>
      <c r="J50" s="53"/>
    </row>
    <row r="51" spans="1:10" s="52" customFormat="1" ht="14.25">
      <c r="A51" s="75"/>
      <c r="B51" s="75"/>
      <c r="C51" s="75"/>
      <c r="D51" s="75"/>
      <c r="E51" s="75"/>
      <c r="F51" s="75"/>
      <c r="G51" s="82"/>
      <c r="H51" s="83"/>
      <c r="I51" s="87"/>
      <c r="J51" s="53"/>
    </row>
    <row r="52" spans="1:9" s="52" customFormat="1" ht="14.25">
      <c r="A52" s="75" t="s">
        <v>38</v>
      </c>
      <c r="B52" s="75"/>
      <c r="C52" s="75"/>
      <c r="D52" s="75"/>
      <c r="E52" s="75"/>
      <c r="F52" s="75" t="s">
        <v>2</v>
      </c>
      <c r="G52" s="82">
        <f>SUM(G16+G50)</f>
        <v>5128</v>
      </c>
      <c r="H52" s="83">
        <f>SUM(H16+H50)</f>
        <v>5053</v>
      </c>
      <c r="I52" s="87">
        <f>SUM(I16+I50)</f>
        <v>984128</v>
      </c>
    </row>
    <row r="53" spans="1:9" ht="12.75">
      <c r="A53" s="93"/>
      <c r="B53" s="75"/>
      <c r="C53" s="75"/>
      <c r="D53" s="75"/>
      <c r="E53" s="75"/>
      <c r="F53" s="75" t="s">
        <v>2</v>
      </c>
      <c r="G53" s="82"/>
      <c r="H53" s="83"/>
      <c r="I53" s="85"/>
    </row>
    <row r="54" spans="1:9" ht="12.75">
      <c r="A54" s="93" t="s">
        <v>55</v>
      </c>
      <c r="B54" s="75"/>
      <c r="C54" s="75"/>
      <c r="D54" s="75"/>
      <c r="E54" s="75"/>
      <c r="F54" s="75"/>
      <c r="G54" s="82"/>
      <c r="H54" s="83"/>
      <c r="I54" s="85"/>
    </row>
    <row r="55" spans="1:9" ht="12.75">
      <c r="A55" s="93"/>
      <c r="B55" s="75"/>
      <c r="C55" s="75"/>
      <c r="D55" s="75"/>
      <c r="E55" s="75"/>
      <c r="F55" s="75"/>
      <c r="G55" s="82"/>
      <c r="H55" s="83"/>
      <c r="I55" s="85"/>
    </row>
    <row r="56" spans="1:9" s="52" customFormat="1" ht="14.25">
      <c r="A56" s="93" t="s">
        <v>54</v>
      </c>
      <c r="B56" s="75"/>
      <c r="C56" s="75"/>
      <c r="D56" s="75"/>
      <c r="E56" s="75"/>
      <c r="F56" s="75" t="s">
        <v>2</v>
      </c>
      <c r="G56" s="82"/>
      <c r="H56" s="83"/>
      <c r="I56" s="85"/>
    </row>
    <row r="57" spans="1:9" ht="12.75">
      <c r="A57" s="75"/>
      <c r="B57" s="75"/>
      <c r="C57" s="75"/>
      <c r="D57" s="75"/>
      <c r="E57" s="75"/>
      <c r="F57" s="75" t="s">
        <v>2</v>
      </c>
      <c r="G57" s="82"/>
      <c r="H57" s="83"/>
      <c r="I57" s="85"/>
    </row>
    <row r="58" spans="1:9" ht="12.75" hidden="1">
      <c r="A58" s="75"/>
      <c r="B58" s="75"/>
      <c r="C58" s="75"/>
      <c r="D58" s="75"/>
      <c r="E58" s="75"/>
      <c r="F58" s="75"/>
      <c r="G58" s="82"/>
      <c r="H58" s="83"/>
      <c r="I58" s="87"/>
    </row>
    <row r="59" spans="2:9" s="52" customFormat="1" ht="12.75" customHeight="1">
      <c r="B59" s="145" t="s">
        <v>24</v>
      </c>
      <c r="C59" s="145"/>
      <c r="D59" s="145"/>
      <c r="E59" s="145"/>
      <c r="F59" s="75"/>
      <c r="G59" s="82">
        <v>87</v>
      </c>
      <c r="H59" s="83">
        <v>44</v>
      </c>
      <c r="I59" s="87">
        <v>16000</v>
      </c>
    </row>
    <row r="60" spans="1:9" s="52" customFormat="1" ht="14.25">
      <c r="A60" s="101"/>
      <c r="B60" s="145"/>
      <c r="C60" s="145"/>
      <c r="D60" s="145"/>
      <c r="E60" s="145"/>
      <c r="F60" s="75"/>
      <c r="G60" s="82"/>
      <c r="H60" s="83"/>
      <c r="I60" s="87"/>
    </row>
    <row r="61" spans="1:9" ht="12.75">
      <c r="A61" s="101"/>
      <c r="B61" s="101"/>
      <c r="C61" s="101"/>
      <c r="D61" s="101"/>
      <c r="E61" s="101"/>
      <c r="F61" s="75"/>
      <c r="G61" s="82"/>
      <c r="H61" s="83"/>
      <c r="I61" s="87"/>
    </row>
    <row r="62" spans="1:9" s="52" customFormat="1" ht="14.25">
      <c r="A62" s="75" t="s">
        <v>56</v>
      </c>
      <c r="B62" s="75"/>
      <c r="C62" s="75"/>
      <c r="D62" s="75"/>
      <c r="E62" s="75"/>
      <c r="F62" s="75" t="s">
        <v>3</v>
      </c>
      <c r="G62" s="82">
        <f>SUM(G58:G61)</f>
        <v>87</v>
      </c>
      <c r="H62" s="83">
        <f>SUM(H58:H61)</f>
        <v>44</v>
      </c>
      <c r="I62" s="87">
        <f>SUM(I58:I61)</f>
        <v>16000</v>
      </c>
    </row>
    <row r="63" spans="1:10" ht="12.75">
      <c r="A63" s="75"/>
      <c r="B63" s="75"/>
      <c r="C63" s="75"/>
      <c r="D63" s="75"/>
      <c r="E63" s="75"/>
      <c r="F63" s="94"/>
      <c r="G63" s="82"/>
      <c r="H63" s="83"/>
      <c r="I63" s="87"/>
      <c r="J63" s="42"/>
    </row>
    <row r="64" spans="1:9" s="52" customFormat="1" ht="14.25">
      <c r="A64" s="75" t="s">
        <v>49</v>
      </c>
      <c r="B64" s="75"/>
      <c r="C64" s="75"/>
      <c r="D64" s="75"/>
      <c r="E64" s="75"/>
      <c r="F64" s="75" t="s">
        <v>3</v>
      </c>
      <c r="G64" s="88">
        <v>-67</v>
      </c>
      <c r="H64" s="89">
        <v>-67</v>
      </c>
      <c r="I64" s="90">
        <v>-140000</v>
      </c>
    </row>
    <row r="65" spans="1:9" s="52" customFormat="1" ht="14.25">
      <c r="A65" s="75"/>
      <c r="B65" s="75"/>
      <c r="C65" s="75"/>
      <c r="D65" s="75"/>
      <c r="E65" s="75"/>
      <c r="F65" s="75"/>
      <c r="G65" s="104"/>
      <c r="H65" s="83"/>
      <c r="I65" s="87"/>
    </row>
    <row r="66" spans="1:9" s="52" customFormat="1" ht="14.25">
      <c r="A66" s="75" t="s">
        <v>50</v>
      </c>
      <c r="B66" s="75"/>
      <c r="C66" s="75"/>
      <c r="D66" s="75"/>
      <c r="E66" s="75"/>
      <c r="F66" s="75" t="s">
        <v>3</v>
      </c>
      <c r="G66" s="82">
        <f>SUM(G62:G64)</f>
        <v>20</v>
      </c>
      <c r="H66" s="83">
        <f>SUM(H62:H64)</f>
        <v>-23</v>
      </c>
      <c r="I66" s="87">
        <f>SUM(I62:I64)</f>
        <v>-124000</v>
      </c>
    </row>
    <row r="67" spans="1:9" ht="12.75">
      <c r="A67" s="75"/>
      <c r="B67" s="75"/>
      <c r="C67" s="75"/>
      <c r="D67" s="75"/>
      <c r="E67" s="75"/>
      <c r="F67" s="75" t="s">
        <v>3</v>
      </c>
      <c r="G67" s="88"/>
      <c r="H67" s="89"/>
      <c r="I67" s="102"/>
    </row>
    <row r="68" spans="1:9" s="52" customFormat="1" ht="14.25">
      <c r="A68" s="75" t="s">
        <v>58</v>
      </c>
      <c r="B68" s="75"/>
      <c r="C68" s="75"/>
      <c r="D68" s="75"/>
      <c r="E68" s="75"/>
      <c r="F68" s="75" t="s">
        <v>3</v>
      </c>
      <c r="G68" s="98">
        <f>SUM(G52,G66)</f>
        <v>5148</v>
      </c>
      <c r="H68" s="99">
        <f>SUM(H52,H66)</f>
        <v>5030</v>
      </c>
      <c r="I68" s="100">
        <f>SUM(I52,I66)</f>
        <v>860128</v>
      </c>
    </row>
    <row r="69" spans="1:9" s="52" customFormat="1" ht="13.5" customHeight="1">
      <c r="A69" s="75" t="s">
        <v>39</v>
      </c>
      <c r="B69" s="75"/>
      <c r="C69" s="75"/>
      <c r="D69" s="75"/>
      <c r="E69" s="75"/>
      <c r="F69" s="75" t="s">
        <v>3</v>
      </c>
      <c r="G69" s="98">
        <f>SUM(G68-G16)</f>
        <v>20</v>
      </c>
      <c r="H69" s="99">
        <f>SUM(H68-H16)</f>
        <v>-10</v>
      </c>
      <c r="I69" s="90">
        <f>SUM(I68-I16)</f>
        <v>-71689</v>
      </c>
    </row>
    <row r="70" spans="1:9" ht="12.75">
      <c r="A70" s="75"/>
      <c r="B70" s="75"/>
      <c r="C70" s="75"/>
      <c r="D70" s="75"/>
      <c r="E70" s="75"/>
      <c r="F70" s="75"/>
      <c r="G70" s="103"/>
      <c r="H70" s="103"/>
      <c r="I70" s="93"/>
    </row>
    <row r="71" spans="1:9" ht="42" customHeight="1">
      <c r="A71" s="137"/>
      <c r="B71" s="138"/>
      <c r="C71" s="138"/>
      <c r="D71" s="138"/>
      <c r="E71" s="138"/>
      <c r="F71" s="138"/>
      <c r="G71" s="138"/>
      <c r="H71" s="138"/>
      <c r="I71" s="138"/>
    </row>
  </sheetData>
  <mergeCells count="3">
    <mergeCell ref="A71:I71"/>
    <mergeCell ref="G5:I6"/>
    <mergeCell ref="B59:E60"/>
  </mergeCells>
  <printOptions horizontalCentered="1"/>
  <pageMargins left="0.75" right="0.75" top="0.5" bottom="0.5" header="0.5" footer="0.5"/>
  <pageSetup fitToHeight="1" fitToWidth="1" horizontalDpi="600" verticalDpi="600" orientation="landscape" scale="60" r:id="rId1"/>
</worksheet>
</file>

<file path=xl/worksheets/sheet2.xml><?xml version="1.0" encoding="utf-8"?>
<worksheet xmlns="http://schemas.openxmlformats.org/spreadsheetml/2006/main" xmlns:r="http://schemas.openxmlformats.org/officeDocument/2006/relationships">
  <dimension ref="A2:IV82"/>
  <sheetViews>
    <sheetView view="pageBreakPreview" zoomScale="55" zoomScaleNormal="75" zoomScaleSheetLayoutView="55" workbookViewId="0" topLeftCell="A1">
      <selection activeCell="B5" sqref="B5"/>
    </sheetView>
  </sheetViews>
  <sheetFormatPr defaultColWidth="9.140625" defaultRowHeight="12.75"/>
  <cols>
    <col min="1" max="2" width="3.7109375" style="2" customWidth="1"/>
    <col min="3" max="3" width="8.7109375" style="2" customWidth="1"/>
    <col min="4" max="4" width="8.421875" style="2" customWidth="1"/>
    <col min="5" max="5" width="7.7109375" style="2" customWidth="1"/>
    <col min="6" max="6" width="12.7109375" style="2" customWidth="1"/>
    <col min="7" max="7" width="1.7109375" style="2" customWidth="1"/>
    <col min="8" max="8" width="11.421875" style="2" customWidth="1"/>
    <col min="9" max="9" width="1.7109375" style="2" customWidth="1"/>
    <col min="10" max="10" width="10.421875" style="2" customWidth="1"/>
    <col min="11" max="11" width="2.28125" style="2" customWidth="1"/>
    <col min="12" max="12" width="12.5742187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5.281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2" spans="1:30" ht="18">
      <c r="A2" s="30" t="s">
        <v>25</v>
      </c>
      <c r="B2" s="4"/>
      <c r="C2" s="4"/>
      <c r="D2" s="4"/>
      <c r="E2" s="4"/>
      <c r="F2" s="4"/>
      <c r="G2" s="4"/>
      <c r="H2" s="4"/>
      <c r="I2" s="4"/>
      <c r="J2" s="4"/>
      <c r="K2" s="4"/>
      <c r="L2" s="4"/>
      <c r="M2" s="4"/>
      <c r="N2" s="4"/>
      <c r="O2" s="4"/>
      <c r="P2" s="4"/>
      <c r="Q2" s="4"/>
      <c r="R2" s="4"/>
      <c r="S2" s="4"/>
      <c r="T2" s="4"/>
      <c r="U2" s="4"/>
      <c r="V2" s="4"/>
      <c r="W2" s="4"/>
      <c r="X2" s="4"/>
      <c r="Y2" s="4"/>
      <c r="Z2" s="4"/>
      <c r="AA2" s="4"/>
      <c r="AB2" s="4"/>
      <c r="AC2" s="4"/>
      <c r="AD2" s="4"/>
    </row>
    <row r="3" spans="1:30" ht="18">
      <c r="A3" s="31" t="s">
        <v>15</v>
      </c>
      <c r="B3" s="4"/>
      <c r="C3" s="6"/>
      <c r="D3" s="4"/>
      <c r="E3" s="4"/>
      <c r="F3" s="4"/>
      <c r="G3" s="4"/>
      <c r="H3" s="4"/>
      <c r="I3" s="4"/>
      <c r="J3" s="4"/>
      <c r="K3" s="4"/>
      <c r="L3" s="4"/>
      <c r="M3" s="4"/>
      <c r="N3" s="4"/>
      <c r="O3" s="4"/>
      <c r="P3" s="4"/>
      <c r="Q3" s="4"/>
      <c r="R3" s="4"/>
      <c r="S3" s="4"/>
      <c r="T3" s="4"/>
      <c r="U3" s="4"/>
      <c r="V3" s="4"/>
      <c r="W3" s="4"/>
      <c r="X3" s="4"/>
      <c r="Y3" s="4"/>
      <c r="Z3" s="4"/>
      <c r="AA3" s="4"/>
      <c r="AB3" s="4"/>
      <c r="AC3" s="4"/>
      <c r="AD3" s="4"/>
    </row>
    <row r="4" spans="1:30" ht="18">
      <c r="A4" s="32" t="s">
        <v>17</v>
      </c>
      <c r="B4" s="4"/>
      <c r="C4" s="4"/>
      <c r="D4" s="4"/>
      <c r="E4" s="4"/>
      <c r="F4" s="4"/>
      <c r="G4" s="4"/>
      <c r="H4" s="4"/>
      <c r="I4" s="4"/>
      <c r="J4" s="4"/>
      <c r="K4" s="4"/>
      <c r="L4" s="4"/>
      <c r="M4" s="4"/>
      <c r="N4" s="4"/>
      <c r="O4" s="4"/>
      <c r="P4" s="4"/>
      <c r="Q4" s="4"/>
      <c r="R4" s="4"/>
      <c r="S4" s="4"/>
      <c r="T4" s="4"/>
      <c r="U4" s="4"/>
      <c r="V4" s="4"/>
      <c r="W4" s="4"/>
      <c r="X4" s="4"/>
      <c r="Y4" s="4"/>
      <c r="Z4" s="4"/>
      <c r="AA4" s="4"/>
      <c r="AB4" s="4"/>
      <c r="AC4" s="4"/>
      <c r="AD4" s="4"/>
    </row>
    <row r="6" spans="1:9" ht="15">
      <c r="A6" s="58"/>
      <c r="B6" s="58"/>
      <c r="C6" s="58"/>
      <c r="D6" s="58"/>
      <c r="E6" s="58"/>
      <c r="F6" s="58"/>
      <c r="G6" s="58"/>
      <c r="H6" s="58"/>
      <c r="I6" s="58"/>
    </row>
    <row r="7" spans="1:9" ht="15">
      <c r="A7" s="58"/>
      <c r="B7" s="58"/>
      <c r="C7" s="58"/>
      <c r="D7" s="58"/>
      <c r="E7" s="58"/>
      <c r="F7" s="58"/>
      <c r="G7" s="58"/>
      <c r="H7" s="58"/>
      <c r="I7" s="58"/>
    </row>
    <row r="8" spans="1:30" ht="30.75" customHeight="1">
      <c r="A8" s="117"/>
      <c r="B8" s="117"/>
      <c r="C8" s="117"/>
      <c r="D8" s="117"/>
      <c r="E8" s="117"/>
      <c r="F8" s="117"/>
      <c r="G8" s="117"/>
      <c r="H8" s="118" t="s">
        <v>70</v>
      </c>
      <c r="I8" s="17"/>
      <c r="J8" s="17"/>
      <c r="K8" s="17"/>
      <c r="L8" s="17"/>
      <c r="M8" s="117"/>
      <c r="N8" s="17" t="s">
        <v>34</v>
      </c>
      <c r="O8" s="17"/>
      <c r="P8" s="17"/>
      <c r="Q8" s="17"/>
      <c r="R8" s="17"/>
      <c r="S8" s="117"/>
      <c r="T8" s="17" t="s">
        <v>35</v>
      </c>
      <c r="U8" s="17"/>
      <c r="V8" s="17"/>
      <c r="W8" s="17"/>
      <c r="X8" s="17"/>
      <c r="Y8" s="117"/>
      <c r="Z8" s="17" t="s">
        <v>50</v>
      </c>
      <c r="AA8" s="17"/>
      <c r="AB8" s="17"/>
      <c r="AC8" s="17"/>
      <c r="AD8" s="17"/>
    </row>
    <row r="9" spans="1:30" ht="15">
      <c r="A9" s="117"/>
      <c r="B9" s="117"/>
      <c r="C9" s="117"/>
      <c r="D9" s="117"/>
      <c r="E9" s="117"/>
      <c r="F9" s="117"/>
      <c r="G9" s="117"/>
      <c r="H9" s="119" t="s">
        <v>11</v>
      </c>
      <c r="I9" s="117"/>
      <c r="J9" s="117"/>
      <c r="K9" s="117"/>
      <c r="L9" s="117"/>
      <c r="M9" s="117"/>
      <c r="N9" s="119" t="s">
        <v>11</v>
      </c>
      <c r="O9" s="117"/>
      <c r="P9" s="117"/>
      <c r="Q9" s="117"/>
      <c r="R9" s="117"/>
      <c r="S9" s="117"/>
      <c r="T9" s="119" t="s">
        <v>11</v>
      </c>
      <c r="U9" s="117"/>
      <c r="V9" s="117"/>
      <c r="W9" s="117"/>
      <c r="X9" s="117"/>
      <c r="Y9" s="117"/>
      <c r="Z9" s="119" t="s">
        <v>11</v>
      </c>
      <c r="AA9" s="117"/>
      <c r="AB9" s="117"/>
      <c r="AC9" s="117"/>
      <c r="AD9" s="117"/>
    </row>
    <row r="10" spans="1:30" ht="15">
      <c r="A10" s="120" t="s">
        <v>8</v>
      </c>
      <c r="B10" s="117"/>
      <c r="C10" s="117"/>
      <c r="D10" s="117"/>
      <c r="E10" s="117"/>
      <c r="F10" s="117"/>
      <c r="G10" s="117"/>
      <c r="H10" s="121" t="s">
        <v>13</v>
      </c>
      <c r="I10" s="117"/>
      <c r="J10" s="121" t="s">
        <v>9</v>
      </c>
      <c r="K10" s="117"/>
      <c r="L10" s="121" t="s">
        <v>7</v>
      </c>
      <c r="M10" s="117"/>
      <c r="N10" s="121" t="s">
        <v>13</v>
      </c>
      <c r="O10" s="117"/>
      <c r="P10" s="121" t="s">
        <v>9</v>
      </c>
      <c r="Q10" s="117"/>
      <c r="R10" s="121" t="s">
        <v>7</v>
      </c>
      <c r="S10" s="117"/>
      <c r="T10" s="121" t="s">
        <v>13</v>
      </c>
      <c r="U10" s="117"/>
      <c r="V10" s="121" t="s">
        <v>9</v>
      </c>
      <c r="W10" s="117"/>
      <c r="X10" s="121" t="s">
        <v>7</v>
      </c>
      <c r="Y10" s="117"/>
      <c r="Z10" s="121" t="s">
        <v>13</v>
      </c>
      <c r="AA10" s="117"/>
      <c r="AB10" s="121" t="s">
        <v>9</v>
      </c>
      <c r="AC10" s="117"/>
      <c r="AD10" s="121" t="s">
        <v>7</v>
      </c>
    </row>
    <row r="11" spans="1:30" ht="15">
      <c r="A11" s="120"/>
      <c r="B11" s="117"/>
      <c r="C11" s="117"/>
      <c r="D11" s="117"/>
      <c r="E11" s="117"/>
      <c r="F11" s="117"/>
      <c r="G11" s="117"/>
      <c r="H11" s="120"/>
      <c r="I11" s="117"/>
      <c r="J11" s="120"/>
      <c r="K11" s="117"/>
      <c r="L11" s="120"/>
      <c r="M11" s="117"/>
      <c r="N11" s="120"/>
      <c r="O11" s="117"/>
      <c r="P11" s="120"/>
      <c r="Q11" s="117"/>
      <c r="R11" s="120"/>
      <c r="S11" s="117"/>
      <c r="T11" s="120"/>
      <c r="U11" s="117"/>
      <c r="V11" s="120"/>
      <c r="W11" s="117"/>
      <c r="X11" s="120"/>
      <c r="Y11" s="117"/>
      <c r="Z11" s="120"/>
      <c r="AA11" s="117"/>
      <c r="AB11" s="120"/>
      <c r="AC11" s="117"/>
      <c r="AD11" s="120"/>
    </row>
    <row r="12" spans="1:30" ht="15">
      <c r="A12" s="117" t="s">
        <v>4</v>
      </c>
      <c r="B12" s="117" t="s">
        <v>26</v>
      </c>
      <c r="C12" s="117"/>
      <c r="D12" s="117"/>
      <c r="E12" s="117"/>
      <c r="F12" s="117"/>
      <c r="G12" s="117" t="s">
        <v>3</v>
      </c>
      <c r="H12" s="117">
        <v>3676</v>
      </c>
      <c r="I12" s="117" t="s">
        <v>3</v>
      </c>
      <c r="J12" s="117">
        <v>3598</v>
      </c>
      <c r="K12" s="117"/>
      <c r="L12" s="122">
        <v>670508</v>
      </c>
      <c r="M12" s="117"/>
      <c r="N12" s="117">
        <v>3676</v>
      </c>
      <c r="O12" s="117"/>
      <c r="P12" s="117">
        <v>3599</v>
      </c>
      <c r="Q12" s="117"/>
      <c r="R12" s="122">
        <v>709692</v>
      </c>
      <c r="S12" s="117"/>
      <c r="T12" s="117">
        <v>3696</v>
      </c>
      <c r="U12" s="117"/>
      <c r="V12" s="117">
        <v>3576</v>
      </c>
      <c r="W12" s="117"/>
      <c r="X12" s="122">
        <v>705692</v>
      </c>
      <c r="Y12" s="117"/>
      <c r="Z12" s="117">
        <f>T12-N12</f>
        <v>20</v>
      </c>
      <c r="AA12" s="117"/>
      <c r="AB12" s="117">
        <f>V12-P12</f>
        <v>-23</v>
      </c>
      <c r="AC12" s="117"/>
      <c r="AD12" s="122">
        <f>X12-R12</f>
        <v>-4000</v>
      </c>
    </row>
    <row r="13" spans="1:30" ht="15">
      <c r="A13" s="120"/>
      <c r="B13" s="117"/>
      <c r="C13" s="117"/>
      <c r="D13" s="117"/>
      <c r="E13" s="117"/>
      <c r="F13" s="117"/>
      <c r="G13" s="117"/>
      <c r="H13" s="120"/>
      <c r="I13" s="117"/>
      <c r="J13" s="120"/>
      <c r="K13" s="117"/>
      <c r="L13" s="120"/>
      <c r="M13" s="117"/>
      <c r="N13" s="120"/>
      <c r="O13" s="117"/>
      <c r="P13" s="120"/>
      <c r="Q13" s="117"/>
      <c r="R13" s="120"/>
      <c r="S13" s="117"/>
      <c r="T13" s="120"/>
      <c r="U13" s="117"/>
      <c r="V13" s="120"/>
      <c r="W13" s="117"/>
      <c r="X13" s="120"/>
      <c r="Y13" s="117"/>
      <c r="Z13" s="120"/>
      <c r="AA13" s="117"/>
      <c r="AB13" s="120"/>
      <c r="AC13" s="117"/>
      <c r="AD13" s="120"/>
    </row>
    <row r="14" spans="1:30" ht="15">
      <c r="A14" s="117" t="s">
        <v>5</v>
      </c>
      <c r="B14" s="117" t="s">
        <v>27</v>
      </c>
      <c r="C14" s="117"/>
      <c r="D14" s="117"/>
      <c r="E14" s="117"/>
      <c r="F14" s="117"/>
      <c r="G14" s="117" t="s">
        <v>3</v>
      </c>
      <c r="H14" s="117">
        <v>1356</v>
      </c>
      <c r="I14" s="117"/>
      <c r="J14" s="117">
        <v>1349</v>
      </c>
      <c r="K14" s="117"/>
      <c r="L14" s="123">
        <v>242072</v>
      </c>
      <c r="M14" s="117"/>
      <c r="N14" s="117">
        <v>1356</v>
      </c>
      <c r="O14" s="117"/>
      <c r="P14" s="117">
        <v>1361</v>
      </c>
      <c r="Q14" s="117"/>
      <c r="R14" s="123">
        <v>254833</v>
      </c>
      <c r="S14" s="117"/>
      <c r="T14" s="117">
        <v>1356</v>
      </c>
      <c r="U14" s="117" t="s">
        <v>3</v>
      </c>
      <c r="V14" s="117">
        <v>1361</v>
      </c>
      <c r="W14" s="117"/>
      <c r="X14" s="123">
        <v>134833</v>
      </c>
      <c r="Y14" s="117"/>
      <c r="Z14" s="117">
        <f>T14-N14</f>
        <v>0</v>
      </c>
      <c r="AA14" s="117"/>
      <c r="AB14" s="117">
        <f>V14-P14</f>
        <v>0</v>
      </c>
      <c r="AC14" s="117"/>
      <c r="AD14" s="123">
        <f>X14-R14</f>
        <v>-120000</v>
      </c>
    </row>
    <row r="15" spans="1:30" ht="15">
      <c r="A15" s="117"/>
      <c r="B15" s="117"/>
      <c r="C15" s="117"/>
      <c r="D15" s="117"/>
      <c r="E15" s="117"/>
      <c r="F15" s="117"/>
      <c r="G15" s="117"/>
      <c r="H15" s="117"/>
      <c r="I15" s="117"/>
      <c r="J15" s="117"/>
      <c r="K15" s="117"/>
      <c r="L15" s="117"/>
      <c r="M15" s="117"/>
      <c r="N15" s="117"/>
      <c r="O15" s="117"/>
      <c r="P15" s="117"/>
      <c r="Q15" s="117"/>
      <c r="R15" s="117" t="s">
        <v>3</v>
      </c>
      <c r="S15" s="117"/>
      <c r="T15" s="117"/>
      <c r="U15" s="117"/>
      <c r="V15" s="117"/>
      <c r="W15" s="117"/>
      <c r="X15" s="117"/>
      <c r="Y15" s="117"/>
      <c r="Z15" s="117"/>
      <c r="AA15" s="117"/>
      <c r="AB15" s="117"/>
      <c r="AC15" s="117"/>
      <c r="AD15" s="117"/>
    </row>
    <row r="16" spans="1:30" ht="15">
      <c r="A16" s="117" t="s">
        <v>6</v>
      </c>
      <c r="B16" s="117" t="s">
        <v>28</v>
      </c>
      <c r="C16" s="117"/>
      <c r="D16" s="117"/>
      <c r="E16" s="117"/>
      <c r="F16" s="117"/>
      <c r="G16" s="117" t="s">
        <v>3</v>
      </c>
      <c r="H16" s="124">
        <v>96</v>
      </c>
      <c r="I16" s="117" t="s">
        <v>3</v>
      </c>
      <c r="J16" s="124">
        <v>93</v>
      </c>
      <c r="K16" s="117"/>
      <c r="L16" s="125">
        <v>19237</v>
      </c>
      <c r="M16" s="117"/>
      <c r="N16" s="124">
        <v>96</v>
      </c>
      <c r="O16" s="117"/>
      <c r="P16" s="124">
        <v>93</v>
      </c>
      <c r="Q16" s="117"/>
      <c r="R16" s="125">
        <v>19603</v>
      </c>
      <c r="S16" s="117"/>
      <c r="T16" s="124">
        <v>96</v>
      </c>
      <c r="U16" s="117"/>
      <c r="V16" s="124">
        <v>93</v>
      </c>
      <c r="W16" s="117"/>
      <c r="X16" s="125">
        <v>19603</v>
      </c>
      <c r="Y16" s="117"/>
      <c r="Z16" s="124">
        <f>T16-N16</f>
        <v>0</v>
      </c>
      <c r="AA16" s="117"/>
      <c r="AB16" s="124">
        <f>V16-P16</f>
        <v>0</v>
      </c>
      <c r="AC16" s="117"/>
      <c r="AD16" s="125">
        <f>X16-R16</f>
        <v>0</v>
      </c>
    </row>
    <row r="17" spans="1:30" ht="15">
      <c r="A17" s="117"/>
      <c r="B17" s="117"/>
      <c r="C17" s="117"/>
      <c r="D17" s="117"/>
      <c r="E17" s="117"/>
      <c r="F17" s="117"/>
      <c r="G17" s="117"/>
      <c r="H17" s="117"/>
      <c r="I17" s="117"/>
      <c r="J17" s="117"/>
      <c r="K17" s="117"/>
      <c r="L17" s="126"/>
      <c r="M17" s="117"/>
      <c r="N17" s="117"/>
      <c r="O17" s="117"/>
      <c r="P17" s="117"/>
      <c r="Q17" s="117"/>
      <c r="R17" s="126"/>
      <c r="S17" s="117"/>
      <c r="T17" s="117"/>
      <c r="U17" s="117"/>
      <c r="V17" s="117"/>
      <c r="W17" s="117"/>
      <c r="X17" s="126"/>
      <c r="Y17" s="117"/>
      <c r="Z17" s="117"/>
      <c r="AA17" s="117"/>
      <c r="AB17" s="117"/>
      <c r="AC17" s="117"/>
      <c r="AD17" s="126"/>
    </row>
    <row r="18" spans="1:30" ht="15">
      <c r="A18" s="117"/>
      <c r="B18" s="117" t="s">
        <v>16</v>
      </c>
      <c r="C18" s="117"/>
      <c r="D18" s="117"/>
      <c r="E18" s="117"/>
      <c r="F18" s="117"/>
      <c r="G18" s="117" t="s">
        <v>3</v>
      </c>
      <c r="H18" s="117">
        <f>SUM(H12:H16)</f>
        <v>5128</v>
      </c>
      <c r="I18" s="117"/>
      <c r="J18" s="117">
        <f>SUM(J12:J16)</f>
        <v>5040</v>
      </c>
      <c r="K18" s="117"/>
      <c r="L18" s="117">
        <f>SUM(L12:L16)</f>
        <v>931817</v>
      </c>
      <c r="M18" s="127"/>
      <c r="N18" s="117">
        <f>SUM(N12:N16)</f>
        <v>5128</v>
      </c>
      <c r="O18" s="127"/>
      <c r="P18" s="117">
        <f>SUM(P12:P16)</f>
        <v>5053</v>
      </c>
      <c r="Q18" s="127"/>
      <c r="R18" s="117">
        <f>SUM(R12:R16)</f>
        <v>984128</v>
      </c>
      <c r="S18" s="127"/>
      <c r="T18" s="117">
        <f>SUM(T12:T16)</f>
        <v>5148</v>
      </c>
      <c r="U18" s="127"/>
      <c r="V18" s="117">
        <f>SUM(V12:V16)</f>
        <v>5030</v>
      </c>
      <c r="W18" s="127"/>
      <c r="X18" s="117">
        <f>SUM(X12:X16)</f>
        <v>860128</v>
      </c>
      <c r="Y18" s="127"/>
      <c r="Z18" s="117">
        <f>SUM(Z12:Z16)</f>
        <v>20</v>
      </c>
      <c r="AA18" s="117"/>
      <c r="AB18" s="117">
        <f>SUM(AB12:AB16)</f>
        <v>-23</v>
      </c>
      <c r="AC18" s="127"/>
      <c r="AD18" s="117">
        <f>SUM(AD12:AD16)</f>
        <v>-124000</v>
      </c>
    </row>
    <row r="19" spans="1:30" ht="15">
      <c r="A19" s="117"/>
      <c r="B19" s="117"/>
      <c r="C19" s="117"/>
      <c r="D19" s="117"/>
      <c r="E19" s="117"/>
      <c r="F19" s="117"/>
      <c r="G19" s="117"/>
      <c r="H19" s="117"/>
      <c r="I19" s="117"/>
      <c r="J19" s="117"/>
      <c r="K19" s="117"/>
      <c r="L19" s="117"/>
      <c r="M19" s="127"/>
      <c r="N19" s="117"/>
      <c r="O19" s="127"/>
      <c r="P19" s="117"/>
      <c r="Q19" s="127"/>
      <c r="R19" s="117"/>
      <c r="S19" s="127"/>
      <c r="T19" s="117"/>
      <c r="U19" s="127"/>
      <c r="V19" s="117"/>
      <c r="W19" s="127"/>
      <c r="X19" s="128"/>
      <c r="Y19" s="127"/>
      <c r="Z19" s="117"/>
      <c r="AA19" s="117"/>
      <c r="AB19" s="117"/>
      <c r="AC19" s="127"/>
      <c r="AD19" s="117"/>
    </row>
    <row r="20" spans="1:30" ht="15">
      <c r="A20" s="117"/>
      <c r="B20" s="117" t="s">
        <v>14</v>
      </c>
      <c r="C20" s="117"/>
      <c r="D20" s="117"/>
      <c r="E20" s="117"/>
      <c r="F20" s="117"/>
      <c r="G20" s="117"/>
      <c r="H20" s="129">
        <v>0</v>
      </c>
      <c r="I20" s="117"/>
      <c r="J20" s="124">
        <v>55</v>
      </c>
      <c r="K20" s="117"/>
      <c r="L20" s="129">
        <v>0</v>
      </c>
      <c r="M20" s="127"/>
      <c r="N20" s="129">
        <v>0</v>
      </c>
      <c r="O20" s="127"/>
      <c r="P20" s="124">
        <v>55</v>
      </c>
      <c r="Q20" s="127"/>
      <c r="R20" s="129">
        <v>0</v>
      </c>
      <c r="S20" s="127"/>
      <c r="T20" s="129">
        <v>0</v>
      </c>
      <c r="U20" s="127"/>
      <c r="V20" s="124">
        <v>55</v>
      </c>
      <c r="W20" s="127"/>
      <c r="X20" s="129">
        <v>0</v>
      </c>
      <c r="Y20" s="127"/>
      <c r="Z20" s="129">
        <v>0</v>
      </c>
      <c r="AA20" s="117"/>
      <c r="AB20" s="124">
        <v>0</v>
      </c>
      <c r="AC20" s="127"/>
      <c r="AD20" s="129">
        <v>0</v>
      </c>
    </row>
    <row r="21" spans="1:30" ht="15">
      <c r="A21" s="117"/>
      <c r="B21" s="117"/>
      <c r="C21" s="117"/>
      <c r="D21" s="117"/>
      <c r="E21" s="117"/>
      <c r="F21" s="117"/>
      <c r="G21" s="130"/>
      <c r="H21" s="131"/>
      <c r="I21" s="132"/>
      <c r="J21" s="117"/>
      <c r="K21" s="117"/>
      <c r="L21" s="117"/>
      <c r="M21" s="127"/>
      <c r="N21" s="117"/>
      <c r="O21" s="127"/>
      <c r="P21" s="117"/>
      <c r="Q21" s="127"/>
      <c r="R21" s="117"/>
      <c r="S21" s="127"/>
      <c r="T21" s="117"/>
      <c r="U21" s="127"/>
      <c r="V21" s="117"/>
      <c r="W21" s="127"/>
      <c r="X21" s="117"/>
      <c r="Y21" s="127"/>
      <c r="Z21" s="117"/>
      <c r="AA21" s="117"/>
      <c r="AB21" s="117"/>
      <c r="AC21" s="127"/>
      <c r="AD21" s="117"/>
    </row>
    <row r="22" spans="1:30" ht="15">
      <c r="A22" s="117"/>
      <c r="B22" s="117" t="s">
        <v>10</v>
      </c>
      <c r="C22" s="117"/>
      <c r="D22" s="117"/>
      <c r="E22" s="117"/>
      <c r="F22" s="117"/>
      <c r="G22" s="117"/>
      <c r="H22" s="117">
        <f>H18+H20</f>
        <v>5128</v>
      </c>
      <c r="I22" s="117"/>
      <c r="J22" s="117">
        <f>J18+J20</f>
        <v>5095</v>
      </c>
      <c r="K22" s="117"/>
      <c r="L22" s="117">
        <f>L18+L20</f>
        <v>931817</v>
      </c>
      <c r="M22" s="127"/>
      <c r="N22" s="117">
        <f>N18+N20</f>
        <v>5128</v>
      </c>
      <c r="O22" s="127"/>
      <c r="P22" s="117">
        <f>P18+P20</f>
        <v>5108</v>
      </c>
      <c r="Q22" s="127"/>
      <c r="R22" s="117">
        <f>R18+R20</f>
        <v>984128</v>
      </c>
      <c r="S22" s="127"/>
      <c r="T22" s="117">
        <f>T18+T20</f>
        <v>5148</v>
      </c>
      <c r="U22" s="127"/>
      <c r="V22" s="117">
        <f>V18+V20</f>
        <v>5085</v>
      </c>
      <c r="W22" s="127"/>
      <c r="X22" s="117">
        <f>X18+X20</f>
        <v>860128</v>
      </c>
      <c r="Y22" s="127"/>
      <c r="Z22" s="117">
        <f>Z18+Z20</f>
        <v>20</v>
      </c>
      <c r="AA22" s="117"/>
      <c r="AB22" s="117">
        <f>AB18+AB20</f>
        <v>-23</v>
      </c>
      <c r="AC22" s="127"/>
      <c r="AD22" s="117">
        <f>AD18+AD20</f>
        <v>-124000</v>
      </c>
    </row>
    <row r="23" spans="1:30" ht="15" customHeight="1">
      <c r="A23" s="117"/>
      <c r="B23" s="133"/>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5"/>
    </row>
    <row r="24" spans="1:30" ht="15" customHeight="1">
      <c r="A24" s="58"/>
      <c r="B24" s="71"/>
      <c r="C24" s="72"/>
      <c r="D24" s="72"/>
      <c r="E24" s="72"/>
      <c r="F24" s="72"/>
      <c r="G24" s="72"/>
      <c r="H24" s="72"/>
      <c r="I24" s="72"/>
      <c r="J24" s="54"/>
      <c r="K24" s="54"/>
      <c r="L24" s="54"/>
      <c r="M24" s="54"/>
      <c r="N24" s="54"/>
      <c r="O24" s="54"/>
      <c r="P24" s="54"/>
      <c r="Q24" s="54"/>
      <c r="R24" s="54"/>
      <c r="S24" s="54"/>
      <c r="T24" s="54"/>
      <c r="U24" s="54"/>
      <c r="V24" s="54"/>
      <c r="W24" s="54"/>
      <c r="X24" s="54"/>
      <c r="Y24" s="54"/>
      <c r="Z24" s="54"/>
      <c r="AA24" s="54"/>
      <c r="AB24" s="54"/>
      <c r="AC24" s="54"/>
      <c r="AD24" s="55"/>
    </row>
    <row r="25" spans="1:30" ht="15" customHeight="1">
      <c r="A25" s="58"/>
      <c r="B25" s="71"/>
      <c r="C25" s="72"/>
      <c r="D25" s="72"/>
      <c r="E25" s="72"/>
      <c r="F25" s="72"/>
      <c r="G25" s="72"/>
      <c r="H25" s="72"/>
      <c r="I25" s="72"/>
      <c r="J25" s="54"/>
      <c r="K25" s="54"/>
      <c r="L25" s="54"/>
      <c r="M25" s="54"/>
      <c r="N25" s="54"/>
      <c r="O25" s="54"/>
      <c r="P25" s="54"/>
      <c r="Q25" s="54"/>
      <c r="R25" s="54"/>
      <c r="S25" s="54"/>
      <c r="T25" s="54"/>
      <c r="U25" s="54"/>
      <c r="V25" s="54"/>
      <c r="W25" s="54"/>
      <c r="X25" s="54"/>
      <c r="Y25" s="54"/>
      <c r="Z25" s="54"/>
      <c r="AA25" s="54"/>
      <c r="AB25" s="54"/>
      <c r="AC25" s="54"/>
      <c r="AD25" s="55"/>
    </row>
    <row r="26" spans="1:30" ht="15" customHeight="1">
      <c r="A26" s="58"/>
      <c r="B26" s="71"/>
      <c r="C26" s="72"/>
      <c r="D26" s="72"/>
      <c r="E26" s="72"/>
      <c r="F26" s="72"/>
      <c r="G26" s="72"/>
      <c r="H26" s="72"/>
      <c r="I26" s="72"/>
      <c r="J26" s="54"/>
      <c r="K26" s="54"/>
      <c r="L26" s="54"/>
      <c r="M26" s="54"/>
      <c r="N26" s="54"/>
      <c r="O26" s="54"/>
      <c r="P26" s="54"/>
      <c r="Q26" s="54"/>
      <c r="R26" s="54"/>
      <c r="S26" s="54"/>
      <c r="T26" s="54"/>
      <c r="U26" s="54"/>
      <c r="V26" s="54"/>
      <c r="W26" s="54"/>
      <c r="X26" s="54"/>
      <c r="Y26" s="54"/>
      <c r="Z26" s="54"/>
      <c r="AA26" s="54"/>
      <c r="AB26" s="54"/>
      <c r="AC26" s="54"/>
      <c r="AD26" s="55"/>
    </row>
    <row r="27" spans="1:30" ht="15" customHeight="1">
      <c r="A27" s="58"/>
      <c r="B27" s="71"/>
      <c r="C27" s="72"/>
      <c r="D27" s="72"/>
      <c r="E27" s="72"/>
      <c r="F27" s="72"/>
      <c r="G27" s="72"/>
      <c r="H27" s="72"/>
      <c r="I27" s="72"/>
      <c r="J27" s="54"/>
      <c r="K27" s="54"/>
      <c r="L27" s="54"/>
      <c r="M27" s="54"/>
      <c r="N27" s="54"/>
      <c r="O27" s="54"/>
      <c r="P27" s="54"/>
      <c r="Q27" s="54"/>
      <c r="R27" s="54"/>
      <c r="S27" s="54"/>
      <c r="T27" s="54"/>
      <c r="U27" s="54"/>
      <c r="V27" s="54"/>
      <c r="W27" s="54"/>
      <c r="X27" s="54"/>
      <c r="Y27" s="54"/>
      <c r="Z27" s="54"/>
      <c r="AA27" s="54"/>
      <c r="AB27" s="54"/>
      <c r="AC27" s="54"/>
      <c r="AD27" s="55"/>
    </row>
    <row r="28" spans="1:30" ht="15" customHeight="1">
      <c r="A28" s="58"/>
      <c r="B28" s="73"/>
      <c r="C28" s="74"/>
      <c r="D28" s="74"/>
      <c r="E28" s="74"/>
      <c r="F28" s="74"/>
      <c r="G28" s="74"/>
      <c r="H28" s="74"/>
      <c r="I28" s="74"/>
      <c r="J28" s="56"/>
      <c r="K28" s="56"/>
      <c r="L28" s="56"/>
      <c r="M28" s="56"/>
      <c r="N28" s="56"/>
      <c r="O28" s="56"/>
      <c r="P28" s="56"/>
      <c r="Q28" s="56"/>
      <c r="R28" s="56"/>
      <c r="S28" s="56"/>
      <c r="T28" s="56"/>
      <c r="U28" s="56"/>
      <c r="V28" s="56"/>
      <c r="W28" s="56"/>
      <c r="X28" s="56"/>
      <c r="Y28" s="56"/>
      <c r="Z28" s="56"/>
      <c r="AA28" s="56"/>
      <c r="AB28" s="56"/>
      <c r="AC28" s="56"/>
      <c r="AD28" s="57"/>
    </row>
    <row r="29" spans="1:9" ht="15">
      <c r="A29" s="58"/>
      <c r="B29" s="58"/>
      <c r="C29" s="58"/>
      <c r="D29" s="58"/>
      <c r="E29" s="58"/>
      <c r="F29" s="58"/>
      <c r="G29" s="58"/>
      <c r="H29" s="58"/>
      <c r="I29" s="58"/>
    </row>
    <row r="30" spans="1:9" ht="15">
      <c r="A30" s="58"/>
      <c r="B30" s="58"/>
      <c r="C30" s="58"/>
      <c r="D30" s="58"/>
      <c r="E30" s="58"/>
      <c r="F30" s="58"/>
      <c r="G30" s="58"/>
      <c r="H30" s="58"/>
      <c r="I30" s="58"/>
    </row>
    <row r="31" spans="1:9" ht="15">
      <c r="A31" s="58"/>
      <c r="B31" s="58"/>
      <c r="C31" s="58"/>
      <c r="D31" s="58"/>
      <c r="E31" s="58"/>
      <c r="F31" s="58"/>
      <c r="G31" s="58"/>
      <c r="H31" s="58"/>
      <c r="I31" s="58"/>
    </row>
    <row r="32" spans="1:30" ht="18">
      <c r="A32" s="59"/>
      <c r="B32" s="59"/>
      <c r="C32" s="65"/>
      <c r="D32" s="59"/>
      <c r="E32" s="59"/>
      <c r="F32" s="59"/>
      <c r="G32" s="59"/>
      <c r="H32" s="59"/>
      <c r="I32" s="59"/>
      <c r="J32" s="5"/>
      <c r="K32" s="5"/>
      <c r="L32" s="5"/>
      <c r="M32" s="5"/>
      <c r="N32" s="5"/>
      <c r="O32" s="5"/>
      <c r="P32" s="5"/>
      <c r="Q32" s="5"/>
      <c r="R32" s="5"/>
      <c r="S32" s="5"/>
      <c r="T32" s="5"/>
      <c r="U32" s="5"/>
      <c r="V32" s="5"/>
      <c r="W32" s="5"/>
      <c r="X32" s="5"/>
      <c r="Y32" s="5"/>
      <c r="Z32" s="5"/>
      <c r="AA32" s="5"/>
      <c r="AB32" s="5"/>
      <c r="AC32" s="5"/>
      <c r="AD32" s="5"/>
    </row>
    <row r="33" spans="1:256" ht="20.25">
      <c r="A33" s="66" t="s">
        <v>25</v>
      </c>
      <c r="B33" s="59"/>
      <c r="C33" s="59"/>
      <c r="D33" s="59"/>
      <c r="E33" s="59"/>
      <c r="F33" s="59"/>
      <c r="G33" s="59"/>
      <c r="H33" s="59"/>
      <c r="I33" s="59"/>
      <c r="J33" s="5"/>
      <c r="K33" s="5"/>
      <c r="L33" s="5"/>
      <c r="M33" s="5"/>
      <c r="N33" s="5"/>
      <c r="O33" s="5"/>
      <c r="P33" s="5"/>
      <c r="Q33" s="5"/>
      <c r="R33" s="5"/>
      <c r="S33" s="5"/>
      <c r="T33" s="5"/>
      <c r="U33" s="5"/>
      <c r="V33" s="5"/>
      <c r="W33" s="5"/>
      <c r="X33" s="5"/>
      <c r="Y33" s="5"/>
      <c r="Z33" s="5"/>
      <c r="AA33" s="5"/>
      <c r="AB33" s="5"/>
      <c r="AC33" s="5"/>
      <c r="AD33" s="5"/>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20.25">
      <c r="A34" s="67" t="s">
        <v>15</v>
      </c>
      <c r="B34" s="59"/>
      <c r="C34" s="59"/>
      <c r="D34" s="59"/>
      <c r="E34" s="59"/>
      <c r="F34" s="59"/>
      <c r="G34" s="59"/>
      <c r="H34" s="59"/>
      <c r="I34" s="59"/>
      <c r="J34" s="5"/>
      <c r="K34" s="5"/>
      <c r="L34" s="5"/>
      <c r="M34" s="5"/>
      <c r="N34" s="5"/>
      <c r="O34" s="5"/>
      <c r="P34" s="5"/>
      <c r="Q34" s="5"/>
      <c r="R34" s="5"/>
      <c r="S34" s="5"/>
      <c r="T34" s="5"/>
      <c r="U34" s="5"/>
      <c r="V34" s="5"/>
      <c r="W34" s="5"/>
      <c r="X34" s="5"/>
      <c r="Y34" s="5"/>
      <c r="Z34" s="5"/>
      <c r="AA34" s="5"/>
      <c r="AB34" s="5"/>
      <c r="AC34" s="5"/>
      <c r="AD34" s="5"/>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59" t="s">
        <v>17</v>
      </c>
      <c r="B35" s="59"/>
      <c r="C35" s="59"/>
      <c r="D35" s="59"/>
      <c r="E35" s="59"/>
      <c r="F35" s="59"/>
      <c r="G35" s="59"/>
      <c r="H35" s="59"/>
      <c r="I35" s="59"/>
      <c r="J35" s="5"/>
      <c r="K35" s="5"/>
      <c r="L35" s="5"/>
      <c r="M35" s="5"/>
      <c r="N35" s="5"/>
      <c r="O35" s="5"/>
      <c r="P35" s="5"/>
      <c r="Q35" s="5"/>
      <c r="R35" s="5"/>
      <c r="S35" s="5"/>
      <c r="T35" s="5"/>
      <c r="U35" s="5"/>
      <c r="V35" s="5"/>
      <c r="W35" s="5"/>
      <c r="X35" s="5"/>
      <c r="Y35" s="5"/>
      <c r="Z35" s="5"/>
      <c r="AA35" s="5"/>
      <c r="AB35" s="5"/>
      <c r="AC35" s="5"/>
      <c r="AD35" s="5"/>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58"/>
      <c r="B36" s="58"/>
      <c r="C36" s="58"/>
      <c r="D36" s="58"/>
      <c r="E36" s="58"/>
      <c r="F36" s="58"/>
      <c r="G36" s="58"/>
      <c r="H36" s="58"/>
      <c r="I36" s="58"/>
      <c r="J36" s="1"/>
      <c r="K36" s="1"/>
      <c r="L36" s="1"/>
      <c r="M36" s="1"/>
      <c r="N36" s="1"/>
      <c r="O36" s="1"/>
      <c r="P36" s="1"/>
      <c r="Q36" s="1"/>
      <c r="R36" s="1"/>
      <c r="S36" s="1"/>
      <c r="T36" s="1"/>
      <c r="U36" s="1"/>
      <c r="V36" s="1"/>
      <c r="W36" s="1"/>
      <c r="X36" s="1"/>
      <c r="Y36" s="1"/>
      <c r="Z36" s="1"/>
      <c r="AA36" s="1"/>
      <c r="AB36" s="1"/>
      <c r="AC36" s="1"/>
      <c r="AD36" s="1"/>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58"/>
      <c r="B37" s="58"/>
      <c r="C37" s="58"/>
      <c r="D37" s="58"/>
      <c r="E37" s="58"/>
      <c r="F37" s="58"/>
      <c r="G37" s="58"/>
      <c r="H37" s="58"/>
      <c r="I37" s="58"/>
      <c r="J37" s="1"/>
      <c r="K37" s="1"/>
      <c r="L37" s="1"/>
      <c r="M37" s="1"/>
      <c r="N37" s="1"/>
      <c r="O37" s="1"/>
      <c r="P37" s="1"/>
      <c r="Q37" s="1"/>
      <c r="R37" s="1"/>
      <c r="S37" s="1"/>
      <c r="T37" s="1"/>
      <c r="U37" s="1"/>
      <c r="V37" s="1"/>
      <c r="W37" s="1"/>
      <c r="X37" s="1"/>
      <c r="Y37" s="1"/>
      <c r="Z37" s="10" t="s">
        <v>12</v>
      </c>
      <c r="AA37" s="10"/>
      <c r="AB37" s="10"/>
      <c r="AC37" s="1"/>
      <c r="AD37" s="1"/>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146" t="s">
        <v>57</v>
      </c>
      <c r="B38" s="147"/>
      <c r="C38" s="147"/>
      <c r="D38" s="147"/>
      <c r="E38" s="147"/>
      <c r="F38" s="147"/>
      <c r="G38" s="147"/>
      <c r="H38" s="148"/>
      <c r="I38" s="12"/>
      <c r="J38" s="12"/>
      <c r="K38" s="12"/>
      <c r="L38" s="12"/>
      <c r="M38" s="12"/>
      <c r="N38" s="12"/>
      <c r="O38" s="12"/>
      <c r="P38" s="12"/>
      <c r="Q38" s="12"/>
      <c r="R38" s="12"/>
      <c r="S38" s="12"/>
      <c r="T38" s="12"/>
      <c r="U38" s="12"/>
      <c r="V38" s="12"/>
      <c r="W38" s="12"/>
      <c r="X38" s="12"/>
      <c r="Y38" s="1"/>
      <c r="Z38" s="11" t="s">
        <v>13</v>
      </c>
      <c r="AA38" s="10"/>
      <c r="AB38" s="11" t="s">
        <v>9</v>
      </c>
      <c r="AC38" s="1"/>
      <c r="AD38" s="13" t="s">
        <v>7</v>
      </c>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12"/>
      <c r="B39" s="12"/>
      <c r="C39" s="12"/>
      <c r="D39" s="12"/>
      <c r="E39" s="12"/>
      <c r="F39" s="12"/>
      <c r="G39" s="12"/>
      <c r="H39" s="12"/>
      <c r="I39" s="12"/>
      <c r="J39" s="12"/>
      <c r="K39" s="12"/>
      <c r="L39" s="12"/>
      <c r="M39" s="12"/>
      <c r="N39" s="12"/>
      <c r="O39" s="12"/>
      <c r="P39" s="12"/>
      <c r="Q39" s="12"/>
      <c r="R39" s="12"/>
      <c r="S39" s="12"/>
      <c r="T39" s="12"/>
      <c r="U39" s="12"/>
      <c r="V39" s="12"/>
      <c r="W39" s="12"/>
      <c r="X39" s="12"/>
      <c r="Y39" s="1"/>
      <c r="Z39" s="1"/>
      <c r="AA39" s="1"/>
      <c r="AB39" s="1"/>
      <c r="AC39" s="1"/>
      <c r="AD39" s="1"/>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158" t="s">
        <v>71</v>
      </c>
      <c r="B40" s="159"/>
      <c r="C40" s="159"/>
      <c r="D40" s="159"/>
      <c r="E40" s="159"/>
      <c r="F40" s="159"/>
      <c r="G40" s="159"/>
      <c r="H40" s="159"/>
      <c r="I40" s="159"/>
      <c r="J40" s="159"/>
      <c r="K40" s="159"/>
      <c r="L40" s="159"/>
      <c r="M40" s="159"/>
      <c r="N40" s="159"/>
      <c r="O40" s="159"/>
      <c r="P40" s="159"/>
      <c r="Q40" s="159"/>
      <c r="R40" s="159"/>
      <c r="S40" s="159"/>
      <c r="T40" s="159"/>
      <c r="U40" s="159"/>
      <c r="V40" s="159"/>
      <c r="W40" s="159"/>
      <c r="X40" s="160"/>
      <c r="Y40" s="1" t="s">
        <v>3</v>
      </c>
      <c r="Z40" s="1">
        <v>87</v>
      </c>
      <c r="AA40" s="1"/>
      <c r="AB40" s="1">
        <v>44</v>
      </c>
      <c r="AC40" s="1"/>
      <c r="AD40" s="114">
        <v>16000</v>
      </c>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64"/>
      <c r="B41" s="60"/>
      <c r="C41" s="60"/>
      <c r="D41" s="60"/>
      <c r="E41" s="60"/>
      <c r="F41" s="60"/>
      <c r="G41" s="60"/>
      <c r="H41" s="60"/>
      <c r="I41" s="60"/>
      <c r="J41" s="18"/>
      <c r="K41" s="18"/>
      <c r="L41" s="18"/>
      <c r="M41" s="18"/>
      <c r="N41" s="18"/>
      <c r="O41" s="18"/>
      <c r="P41" s="18"/>
      <c r="Q41" s="18"/>
      <c r="R41" s="18"/>
      <c r="S41" s="18"/>
      <c r="T41" s="18"/>
      <c r="U41" s="18"/>
      <c r="V41" s="18"/>
      <c r="W41" s="18"/>
      <c r="X41" s="19"/>
      <c r="Y41" s="1"/>
      <c r="Z41" s="1"/>
      <c r="AA41" s="1"/>
      <c r="AB41" s="1"/>
      <c r="AC41" s="1"/>
      <c r="AD41" s="7"/>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2" t="s">
        <v>29</v>
      </c>
      <c r="B42" s="60"/>
      <c r="C42" s="60"/>
      <c r="D42" s="60"/>
      <c r="E42" s="60"/>
      <c r="F42" s="60"/>
      <c r="G42" s="60"/>
      <c r="H42" s="60"/>
      <c r="I42" s="60"/>
      <c r="J42" s="18"/>
      <c r="K42" s="18"/>
      <c r="L42" s="18"/>
      <c r="M42" s="18"/>
      <c r="N42" s="18"/>
      <c r="O42" s="18"/>
      <c r="P42" s="18"/>
      <c r="Q42" s="18"/>
      <c r="R42" s="18"/>
      <c r="S42" s="18"/>
      <c r="T42" s="18"/>
      <c r="U42" s="18"/>
      <c r="V42" s="18"/>
      <c r="W42" s="18"/>
      <c r="X42" s="19"/>
      <c r="Y42" s="1"/>
      <c r="Z42" s="1"/>
      <c r="AA42" s="1"/>
      <c r="AB42" s="1"/>
      <c r="AC42" s="1"/>
      <c r="AD42" s="7"/>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6.5" customHeight="1">
      <c r="A43" s="58"/>
      <c r="B43" s="58"/>
      <c r="C43" s="58"/>
      <c r="D43" s="58"/>
      <c r="E43" s="58"/>
      <c r="F43" s="58"/>
      <c r="G43" s="58"/>
      <c r="H43" s="58"/>
      <c r="I43" s="58"/>
      <c r="J43" s="1"/>
      <c r="K43" s="1"/>
      <c r="L43" s="1"/>
      <c r="M43" s="1"/>
      <c r="N43" s="1"/>
      <c r="O43" s="1"/>
      <c r="P43" s="1"/>
      <c r="Q43" s="1"/>
      <c r="R43" s="1"/>
      <c r="S43" s="1"/>
      <c r="T43" s="1"/>
      <c r="U43" s="1"/>
      <c r="V43" s="1"/>
      <c r="W43" s="1"/>
      <c r="X43" s="1"/>
      <c r="Y43" s="1"/>
      <c r="Z43" s="1"/>
      <c r="AA43" s="1"/>
      <c r="AB43" s="1"/>
      <c r="AC43" s="1"/>
      <c r="AD43" s="1"/>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22" customFormat="1" ht="132.75" customHeight="1">
      <c r="A44" s="149" t="s">
        <v>65</v>
      </c>
      <c r="B44" s="150"/>
      <c r="C44" s="150"/>
      <c r="D44" s="150"/>
      <c r="E44" s="150"/>
      <c r="F44" s="150"/>
      <c r="G44" s="150"/>
      <c r="H44" s="150"/>
      <c r="I44" s="150"/>
      <c r="J44" s="151"/>
      <c r="K44" s="151"/>
      <c r="L44" s="151"/>
      <c r="M44" s="151"/>
      <c r="N44" s="151"/>
      <c r="O44" s="151"/>
      <c r="P44" s="151"/>
      <c r="Q44" s="151"/>
      <c r="R44" s="151"/>
      <c r="S44" s="151"/>
      <c r="T44" s="151"/>
      <c r="U44" s="151"/>
      <c r="V44" s="151"/>
      <c r="W44" s="151"/>
      <c r="X44" s="152"/>
      <c r="Y44" s="20"/>
      <c r="Z44" s="20" t="s">
        <v>3</v>
      </c>
      <c r="AA44" s="20"/>
      <c r="AB44" s="20" t="s">
        <v>3</v>
      </c>
      <c r="AC44" s="20"/>
      <c r="AD44" s="20" t="s">
        <v>3</v>
      </c>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c r="DA44" s="21"/>
      <c r="DB44" s="21"/>
      <c r="DC44" s="21"/>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c r="HC44" s="21"/>
      <c r="HD44" s="21"/>
      <c r="HE44" s="21"/>
      <c r="HF44" s="21"/>
      <c r="HG44" s="21"/>
      <c r="HH44" s="21"/>
      <c r="HI44" s="21"/>
      <c r="HJ44" s="21"/>
      <c r="HK44" s="21"/>
      <c r="HL44" s="21"/>
      <c r="HM44" s="21"/>
      <c r="HN44" s="21"/>
      <c r="HO44" s="21"/>
      <c r="HP44" s="21"/>
      <c r="HQ44" s="21"/>
      <c r="HR44" s="21"/>
      <c r="HS44" s="21"/>
      <c r="HT44" s="21"/>
      <c r="HU44" s="21"/>
      <c r="HV44" s="21"/>
      <c r="HW44" s="21"/>
      <c r="HX44" s="21"/>
      <c r="HY44" s="21"/>
      <c r="HZ44" s="21"/>
      <c r="IA44" s="21"/>
      <c r="IB44" s="21"/>
      <c r="IC44" s="21"/>
      <c r="ID44" s="21"/>
      <c r="IE44" s="21"/>
      <c r="IF44" s="21"/>
      <c r="IG44" s="21"/>
      <c r="IH44" s="21"/>
      <c r="II44" s="21"/>
      <c r="IJ44" s="21"/>
      <c r="IK44" s="21"/>
      <c r="IL44" s="21"/>
      <c r="IM44" s="21"/>
      <c r="IN44" s="21"/>
      <c r="IO44" s="21"/>
      <c r="IP44" s="21"/>
      <c r="IQ44" s="21"/>
      <c r="IR44" s="21"/>
      <c r="IS44" s="21"/>
      <c r="IT44" s="21"/>
      <c r="IU44" s="21"/>
      <c r="IV44" s="21"/>
    </row>
    <row r="45" spans="1:256" ht="9" customHeight="1">
      <c r="A45" s="153"/>
      <c r="B45" s="150"/>
      <c r="C45" s="150"/>
      <c r="D45" s="150"/>
      <c r="E45" s="150"/>
      <c r="F45" s="150"/>
      <c r="G45" s="150"/>
      <c r="H45" s="150"/>
      <c r="I45" s="150"/>
      <c r="J45" s="154"/>
      <c r="K45" s="154"/>
      <c r="L45" s="154"/>
      <c r="M45" s="154"/>
      <c r="N45" s="154"/>
      <c r="O45" s="154"/>
      <c r="P45" s="154"/>
      <c r="Q45" s="154"/>
      <c r="R45" s="154"/>
      <c r="S45" s="154"/>
      <c r="T45" s="154"/>
      <c r="U45" s="154"/>
      <c r="V45" s="154"/>
      <c r="W45" s="154"/>
      <c r="X45" s="155"/>
      <c r="Y45" s="1"/>
      <c r="Z45" s="1"/>
      <c r="AA45" s="1"/>
      <c r="AB45" s="1"/>
      <c r="AC45" s="1"/>
      <c r="AD45" s="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17.25" customHeight="1">
      <c r="A46" s="68"/>
      <c r="B46" s="61"/>
      <c r="C46" s="61"/>
      <c r="D46" s="61"/>
      <c r="E46" s="61"/>
      <c r="F46" s="61"/>
      <c r="G46" s="61"/>
      <c r="H46" s="61"/>
      <c r="I46" s="61"/>
      <c r="J46" s="35"/>
      <c r="K46" s="35"/>
      <c r="L46" s="35"/>
      <c r="M46" s="35"/>
      <c r="N46" s="35"/>
      <c r="O46" s="35"/>
      <c r="P46" s="35"/>
      <c r="Q46" s="35"/>
      <c r="R46" s="35"/>
      <c r="S46" s="35"/>
      <c r="T46" s="35"/>
      <c r="U46" s="35"/>
      <c r="V46" s="35"/>
      <c r="W46" s="35"/>
      <c r="X46" s="36"/>
      <c r="Y46" s="1"/>
      <c r="Z46" s="1"/>
      <c r="AA46" s="1"/>
      <c r="AB46" s="1"/>
      <c r="AC46" s="1"/>
      <c r="AD46" s="1"/>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20.25">
      <c r="A47" s="58"/>
      <c r="B47" s="58"/>
      <c r="C47" s="58"/>
      <c r="D47" s="58"/>
      <c r="E47" s="58"/>
      <c r="F47" s="58"/>
      <c r="G47" s="58"/>
      <c r="H47" s="58"/>
      <c r="I47" s="58"/>
      <c r="J47" s="1"/>
      <c r="K47" s="1"/>
      <c r="L47" s="1"/>
      <c r="M47" s="1"/>
      <c r="N47" s="1"/>
      <c r="O47" s="1"/>
      <c r="P47" s="1"/>
      <c r="Q47" s="1"/>
      <c r="R47" s="1"/>
      <c r="S47" s="1"/>
      <c r="T47" s="1"/>
      <c r="U47" s="1"/>
      <c r="V47" s="1"/>
      <c r="W47" s="1"/>
      <c r="X47" s="1"/>
      <c r="Y47" s="1"/>
      <c r="Z47" s="9"/>
      <c r="AA47" s="1"/>
      <c r="AB47" s="9"/>
      <c r="AC47" s="1"/>
      <c r="AD47" s="9"/>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58"/>
      <c r="B48" s="58"/>
      <c r="C48" s="58"/>
      <c r="D48" s="58"/>
      <c r="E48" s="58"/>
      <c r="F48" s="58"/>
      <c r="G48" s="58"/>
      <c r="H48" s="58"/>
      <c r="I48" s="58"/>
      <c r="J48" s="1"/>
      <c r="K48" s="1"/>
      <c r="L48" s="1"/>
      <c r="M48" s="1"/>
      <c r="N48" s="1"/>
      <c r="O48" s="1"/>
      <c r="P48" s="1"/>
      <c r="Q48" s="1"/>
      <c r="R48" s="1"/>
      <c r="S48" s="1"/>
      <c r="T48" s="1"/>
      <c r="U48" s="1"/>
      <c r="V48" s="1"/>
      <c r="W48" s="1"/>
      <c r="X48" s="1"/>
      <c r="Y48" s="1"/>
      <c r="Z48" s="1"/>
      <c r="AA48" s="1"/>
      <c r="AB48" s="1"/>
      <c r="AC48" s="1"/>
      <c r="AD48" s="1"/>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 r="A49" s="58"/>
      <c r="B49" s="58"/>
      <c r="C49" s="58"/>
      <c r="D49" s="58"/>
      <c r="E49" s="58"/>
      <c r="F49" s="58"/>
      <c r="G49" s="58"/>
      <c r="H49" s="58"/>
      <c r="I49" s="58"/>
      <c r="J49" s="1"/>
      <c r="K49" s="1"/>
      <c r="L49" s="1"/>
      <c r="M49" s="1"/>
      <c r="N49" s="1"/>
      <c r="O49" s="1"/>
      <c r="P49" s="1"/>
      <c r="Q49" s="1"/>
      <c r="R49" s="1"/>
      <c r="S49" s="1"/>
      <c r="T49" s="1"/>
      <c r="U49" s="1"/>
      <c r="V49" s="1"/>
      <c r="W49" s="1"/>
      <c r="X49" s="1"/>
      <c r="Y49" s="1"/>
      <c r="Z49" s="1"/>
      <c r="AA49" s="1"/>
      <c r="AB49" s="1"/>
      <c r="AC49" s="1"/>
      <c r="AD49" s="1"/>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66" t="s">
        <v>25</v>
      </c>
      <c r="B50" s="62"/>
      <c r="C50" s="62"/>
      <c r="D50" s="62"/>
      <c r="E50" s="62"/>
      <c r="F50" s="62"/>
      <c r="G50" s="62"/>
      <c r="H50" s="62"/>
      <c r="I50" s="62"/>
      <c r="J50" s="23"/>
      <c r="K50" s="23"/>
      <c r="L50" s="23"/>
      <c r="M50" s="23"/>
      <c r="N50" s="23"/>
      <c r="O50" s="23"/>
      <c r="P50" s="23"/>
      <c r="Q50" s="23"/>
      <c r="R50" s="23"/>
      <c r="S50" s="23"/>
      <c r="T50" s="23"/>
      <c r="U50" s="23"/>
      <c r="V50" s="23"/>
      <c r="W50" s="23"/>
      <c r="X50" s="23"/>
      <c r="Y50" s="5"/>
      <c r="Z50" s="5"/>
      <c r="AA50" s="5"/>
      <c r="AB50" s="5"/>
      <c r="AC50" s="5"/>
      <c r="AD50" s="5"/>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67" t="s">
        <v>15</v>
      </c>
      <c r="B51" s="62"/>
      <c r="C51" s="62"/>
      <c r="D51" s="62"/>
      <c r="E51" s="62"/>
      <c r="F51" s="62"/>
      <c r="G51" s="62"/>
      <c r="H51" s="62"/>
      <c r="I51" s="62"/>
      <c r="J51" s="23"/>
      <c r="K51" s="23"/>
      <c r="L51" s="23"/>
      <c r="M51" s="23"/>
      <c r="N51" s="23"/>
      <c r="O51" s="23"/>
      <c r="P51" s="23"/>
      <c r="Q51" s="23"/>
      <c r="R51" s="23"/>
      <c r="S51" s="23"/>
      <c r="T51" s="23"/>
      <c r="U51" s="23"/>
      <c r="V51" s="23"/>
      <c r="W51" s="23"/>
      <c r="X51" s="23"/>
      <c r="Y51" s="5"/>
      <c r="Z51" s="5"/>
      <c r="AA51" s="5"/>
      <c r="AB51" s="5"/>
      <c r="AC51" s="5"/>
      <c r="AD51" s="5"/>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20.25">
      <c r="A52" s="161" t="s">
        <v>17</v>
      </c>
      <c r="B52" s="162"/>
      <c r="C52" s="162"/>
      <c r="D52" s="162"/>
      <c r="E52" s="162"/>
      <c r="F52" s="162"/>
      <c r="G52" s="162"/>
      <c r="H52" s="162"/>
      <c r="I52" s="162"/>
      <c r="J52" s="163"/>
      <c r="K52" s="163"/>
      <c r="L52" s="163"/>
      <c r="M52" s="163"/>
      <c r="N52" s="163"/>
      <c r="O52" s="163"/>
      <c r="P52" s="163"/>
      <c r="Q52" s="163"/>
      <c r="R52" s="163"/>
      <c r="S52" s="163"/>
      <c r="T52" s="163"/>
      <c r="U52" s="163"/>
      <c r="V52" s="163"/>
      <c r="W52" s="163"/>
      <c r="X52" s="163"/>
      <c r="Y52" s="163"/>
      <c r="Z52" s="163"/>
      <c r="AA52" s="163"/>
      <c r="AB52" s="163"/>
      <c r="AC52" s="163"/>
      <c r="AD52" s="163"/>
      <c r="AE52" s="164"/>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69"/>
      <c r="B53" s="63"/>
      <c r="C53" s="63"/>
      <c r="D53" s="63"/>
      <c r="E53" s="63"/>
      <c r="F53" s="63"/>
      <c r="G53" s="63"/>
      <c r="H53" s="63"/>
      <c r="I53" s="63"/>
      <c r="J53" s="24"/>
      <c r="K53" s="24"/>
      <c r="L53" s="24"/>
      <c r="M53" s="24"/>
      <c r="N53" s="24"/>
      <c r="O53" s="24"/>
      <c r="P53" s="24"/>
      <c r="Q53" s="24"/>
      <c r="R53" s="24"/>
      <c r="S53" s="24"/>
      <c r="T53" s="24"/>
      <c r="U53" s="24"/>
      <c r="V53" s="24"/>
      <c r="W53" s="24"/>
      <c r="X53" s="24"/>
      <c r="Y53" s="24"/>
      <c r="Z53" s="28" t="s">
        <v>1</v>
      </c>
      <c r="AA53" s="24"/>
      <c r="AB53" s="24"/>
      <c r="AC53" s="24"/>
      <c r="AD53" s="24"/>
      <c r="AE53" s="25"/>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70"/>
      <c r="B54" s="59"/>
      <c r="C54" s="59"/>
      <c r="D54" s="59"/>
      <c r="E54" s="59"/>
      <c r="F54" s="59"/>
      <c r="G54" s="59"/>
      <c r="H54" s="59"/>
      <c r="I54" s="59"/>
      <c r="J54" s="5"/>
      <c r="K54" s="5"/>
      <c r="L54" s="5"/>
      <c r="M54" s="5"/>
      <c r="N54" s="5"/>
      <c r="O54" s="5"/>
      <c r="P54" s="5"/>
      <c r="Q54" s="5"/>
      <c r="R54" s="5"/>
      <c r="S54" s="5"/>
      <c r="T54" s="5"/>
      <c r="U54" s="5"/>
      <c r="V54" s="5"/>
      <c r="W54" s="5"/>
      <c r="X54" s="5"/>
      <c r="Y54" s="14"/>
      <c r="Z54" s="29" t="s">
        <v>0</v>
      </c>
      <c r="AA54" s="15"/>
      <c r="AB54" s="26" t="s">
        <v>9</v>
      </c>
      <c r="AC54" s="1"/>
      <c r="AD54" s="26" t="s">
        <v>7</v>
      </c>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30" ht="18">
      <c r="A55" s="12" t="s">
        <v>72</v>
      </c>
      <c r="B55" s="12"/>
      <c r="C55" s="12"/>
      <c r="D55" s="12"/>
      <c r="E55" s="12"/>
      <c r="F55" s="12"/>
      <c r="G55" s="12"/>
      <c r="H55" s="12"/>
      <c r="I55" s="12"/>
      <c r="J55" s="12"/>
      <c r="K55" s="12"/>
      <c r="L55" s="12"/>
      <c r="M55" s="12"/>
      <c r="N55" s="12"/>
      <c r="O55" s="12"/>
      <c r="P55" s="12"/>
      <c r="Q55" s="12"/>
      <c r="R55" s="12"/>
      <c r="S55" s="12"/>
      <c r="T55" s="12"/>
      <c r="U55" s="12"/>
      <c r="V55" s="12"/>
      <c r="W55" s="12"/>
      <c r="X55" s="12"/>
      <c r="Y55" s="1" t="s">
        <v>3</v>
      </c>
      <c r="Z55" s="16">
        <v>-67</v>
      </c>
      <c r="AA55" s="1"/>
      <c r="AB55" s="1">
        <v>-67</v>
      </c>
      <c r="AD55" s="43">
        <v>-140000</v>
      </c>
    </row>
    <row r="56" spans="1:30" ht="18">
      <c r="A56" s="12"/>
      <c r="B56" s="12"/>
      <c r="C56" s="12"/>
      <c r="D56" s="12"/>
      <c r="E56" s="12"/>
      <c r="F56" s="12"/>
      <c r="G56" s="12"/>
      <c r="H56" s="12"/>
      <c r="I56" s="12"/>
      <c r="J56" s="12"/>
      <c r="K56" s="12"/>
      <c r="L56" s="12"/>
      <c r="M56" s="12"/>
      <c r="N56" s="12"/>
      <c r="O56" s="12"/>
      <c r="P56" s="12"/>
      <c r="Q56" s="12"/>
      <c r="R56" s="12"/>
      <c r="S56" s="12"/>
      <c r="T56" s="12"/>
      <c r="U56" s="12"/>
      <c r="V56" s="12"/>
      <c r="W56" s="12"/>
      <c r="X56" s="12"/>
      <c r="Y56" s="1"/>
      <c r="Z56" s="16"/>
      <c r="AA56" s="1"/>
      <c r="AB56" s="1"/>
      <c r="AD56" s="27"/>
    </row>
    <row r="57" spans="1:30" ht="18">
      <c r="A57" s="12" t="s">
        <v>51</v>
      </c>
      <c r="B57" s="12"/>
      <c r="C57" s="12"/>
      <c r="D57" s="12"/>
      <c r="E57" s="12"/>
      <c r="F57" s="12"/>
      <c r="G57" s="12"/>
      <c r="H57" s="12"/>
      <c r="I57" s="12"/>
      <c r="J57" s="12"/>
      <c r="K57" s="12"/>
      <c r="L57" s="12"/>
      <c r="M57" s="12"/>
      <c r="N57" s="12"/>
      <c r="O57" s="12"/>
      <c r="P57" s="12"/>
      <c r="Q57" s="12"/>
      <c r="R57" s="12"/>
      <c r="S57" s="12"/>
      <c r="T57" s="12"/>
      <c r="U57" s="12"/>
      <c r="V57" s="12"/>
      <c r="W57" s="12"/>
      <c r="X57" s="12"/>
      <c r="Y57" s="1"/>
      <c r="Z57" s="16"/>
      <c r="AA57" s="1"/>
      <c r="AB57" s="1"/>
      <c r="AD57" s="27"/>
    </row>
    <row r="58" spans="1:30" ht="18">
      <c r="A58" s="12"/>
      <c r="B58" s="12"/>
      <c r="C58" s="12"/>
      <c r="D58" s="12"/>
      <c r="E58" s="12"/>
      <c r="F58" s="12"/>
      <c r="G58" s="12"/>
      <c r="H58" s="12"/>
      <c r="I58" s="12"/>
      <c r="J58" s="12"/>
      <c r="K58" s="12"/>
      <c r="L58" s="12"/>
      <c r="M58" s="12"/>
      <c r="N58" s="12"/>
      <c r="O58" s="12"/>
      <c r="P58" s="12"/>
      <c r="Q58" s="12"/>
      <c r="R58" s="12"/>
      <c r="S58" s="12"/>
      <c r="T58" s="12"/>
      <c r="U58" s="12"/>
      <c r="V58" s="12"/>
      <c r="W58" s="12"/>
      <c r="X58" s="12"/>
      <c r="Y58" s="1"/>
      <c r="Z58" s="16"/>
      <c r="AA58" s="1"/>
      <c r="AB58" s="1"/>
      <c r="AD58" s="27"/>
    </row>
    <row r="59" spans="1:30" ht="109.5" customHeight="1">
      <c r="A59" s="165" t="s">
        <v>63</v>
      </c>
      <c r="B59" s="159"/>
      <c r="C59" s="159"/>
      <c r="D59" s="159"/>
      <c r="E59" s="159"/>
      <c r="F59" s="159"/>
      <c r="G59" s="159"/>
      <c r="H59" s="159"/>
      <c r="I59" s="159"/>
      <c r="J59" s="159"/>
      <c r="K59" s="159"/>
      <c r="L59" s="159"/>
      <c r="M59" s="159"/>
      <c r="N59" s="159"/>
      <c r="O59" s="159"/>
      <c r="P59" s="159"/>
      <c r="Q59" s="159"/>
      <c r="R59" s="159"/>
      <c r="S59" s="159"/>
      <c r="T59" s="159"/>
      <c r="U59" s="159"/>
      <c r="V59" s="159"/>
      <c r="W59" s="159"/>
      <c r="X59" s="160"/>
      <c r="Y59" s="1"/>
      <c r="Z59" s="16"/>
      <c r="AA59" s="1"/>
      <c r="AB59" s="1"/>
      <c r="AD59" s="27"/>
    </row>
    <row r="60" spans="1:30" ht="18">
      <c r="A60" s="115"/>
      <c r="B60" s="112"/>
      <c r="C60" s="112"/>
      <c r="D60" s="112"/>
      <c r="E60" s="112"/>
      <c r="F60" s="112"/>
      <c r="G60" s="112"/>
      <c r="H60" s="112"/>
      <c r="I60" s="112"/>
      <c r="J60" s="112"/>
      <c r="K60" s="112"/>
      <c r="L60" s="112"/>
      <c r="M60" s="112"/>
      <c r="N60" s="112"/>
      <c r="O60" s="112"/>
      <c r="P60" s="112"/>
      <c r="Q60" s="112"/>
      <c r="R60" s="112"/>
      <c r="S60" s="112"/>
      <c r="T60" s="112"/>
      <c r="U60" s="112"/>
      <c r="V60" s="112"/>
      <c r="W60" s="112"/>
      <c r="X60" s="113"/>
      <c r="Y60" s="1"/>
      <c r="Z60" s="16"/>
      <c r="AA60" s="1"/>
      <c r="AB60" s="1"/>
      <c r="AD60" s="27"/>
    </row>
    <row r="61" spans="1:30" ht="18">
      <c r="A61" s="166" t="s">
        <v>52</v>
      </c>
      <c r="B61" s="151"/>
      <c r="C61" s="151"/>
      <c r="D61" s="151"/>
      <c r="E61" s="151"/>
      <c r="F61" s="151"/>
      <c r="G61" s="151"/>
      <c r="H61" s="151"/>
      <c r="I61" s="151"/>
      <c r="J61" s="151"/>
      <c r="K61" s="151"/>
      <c r="L61" s="151"/>
      <c r="M61" s="151"/>
      <c r="N61" s="151"/>
      <c r="O61" s="151"/>
      <c r="P61" s="151"/>
      <c r="Q61" s="151"/>
      <c r="R61" s="151"/>
      <c r="S61" s="151"/>
      <c r="T61" s="151"/>
      <c r="U61" s="151"/>
      <c r="V61" s="151"/>
      <c r="W61" s="151"/>
      <c r="X61" s="152"/>
      <c r="Y61" s="1"/>
      <c r="Z61" s="16"/>
      <c r="AA61" s="1"/>
      <c r="AB61" s="1"/>
      <c r="AD61" s="27"/>
    </row>
    <row r="62" spans="1:30" ht="18">
      <c r="A62" s="115"/>
      <c r="B62" s="110"/>
      <c r="C62" s="110"/>
      <c r="D62" s="110"/>
      <c r="E62" s="110"/>
      <c r="F62" s="110"/>
      <c r="G62" s="110"/>
      <c r="H62" s="110"/>
      <c r="I62" s="110"/>
      <c r="J62" s="110"/>
      <c r="K62" s="110"/>
      <c r="L62" s="110"/>
      <c r="M62" s="110"/>
      <c r="N62" s="110"/>
      <c r="O62" s="110"/>
      <c r="P62" s="110"/>
      <c r="Q62" s="110"/>
      <c r="R62" s="110"/>
      <c r="S62" s="110"/>
      <c r="T62" s="110"/>
      <c r="U62" s="110"/>
      <c r="V62" s="110"/>
      <c r="W62" s="110"/>
      <c r="X62" s="111"/>
      <c r="Y62" s="1"/>
      <c r="Z62" s="16"/>
      <c r="AA62" s="1"/>
      <c r="AB62" s="1"/>
      <c r="AD62" s="27"/>
    </row>
    <row r="63" spans="1:30" ht="20.25" customHeight="1">
      <c r="A63" s="165" t="s">
        <v>64</v>
      </c>
      <c r="B63" s="159"/>
      <c r="C63" s="159"/>
      <c r="D63" s="159"/>
      <c r="E63" s="159"/>
      <c r="F63" s="159"/>
      <c r="G63" s="159"/>
      <c r="H63" s="159"/>
      <c r="I63" s="159"/>
      <c r="J63" s="159"/>
      <c r="K63" s="159"/>
      <c r="L63" s="159"/>
      <c r="M63" s="159"/>
      <c r="N63" s="159"/>
      <c r="O63" s="159"/>
      <c r="P63" s="159"/>
      <c r="Q63" s="159"/>
      <c r="R63" s="159"/>
      <c r="S63" s="159"/>
      <c r="T63" s="159"/>
      <c r="U63" s="159"/>
      <c r="V63" s="159"/>
      <c r="W63" s="159"/>
      <c r="X63" s="160"/>
      <c r="Y63" s="1"/>
      <c r="Z63" s="16"/>
      <c r="AA63" s="1"/>
      <c r="AB63" s="1"/>
      <c r="AD63" s="27"/>
    </row>
    <row r="64" spans="1:30" ht="18" customHeight="1">
      <c r="A64" s="12"/>
      <c r="B64" s="33"/>
      <c r="C64" s="33"/>
      <c r="D64" s="33"/>
      <c r="E64" s="33"/>
      <c r="F64" s="33"/>
      <c r="G64" s="33"/>
      <c r="H64" s="33"/>
      <c r="I64" s="33"/>
      <c r="J64" s="33"/>
      <c r="K64" s="33"/>
      <c r="L64" s="33"/>
      <c r="M64" s="33"/>
      <c r="N64" s="33"/>
      <c r="O64" s="33"/>
      <c r="P64" s="33"/>
      <c r="Q64" s="33"/>
      <c r="R64" s="33"/>
      <c r="S64" s="33"/>
      <c r="T64" s="33"/>
      <c r="U64" s="33"/>
      <c r="V64" s="33"/>
      <c r="W64" s="33"/>
      <c r="X64" s="38"/>
      <c r="Y64" s="1"/>
      <c r="Z64" s="16"/>
      <c r="AA64" s="1"/>
      <c r="AB64" s="1"/>
      <c r="AD64" s="27"/>
    </row>
    <row r="65" spans="1:31" ht="18">
      <c r="A65" s="37" t="s">
        <v>73</v>
      </c>
      <c r="B65" s="12"/>
      <c r="C65" s="12"/>
      <c r="D65" s="12"/>
      <c r="E65" s="12"/>
      <c r="F65" s="12"/>
      <c r="G65" s="12"/>
      <c r="H65" s="12"/>
      <c r="I65" s="12"/>
      <c r="J65" s="12"/>
      <c r="K65" s="12"/>
      <c r="L65" s="12"/>
      <c r="M65" s="12"/>
      <c r="N65" s="12"/>
      <c r="O65" s="12"/>
      <c r="P65" s="12"/>
      <c r="Q65" s="12"/>
      <c r="R65" s="12"/>
      <c r="S65" s="12"/>
      <c r="T65" s="12"/>
      <c r="U65" s="12"/>
      <c r="V65" s="12"/>
      <c r="W65" s="12"/>
      <c r="X65" s="12"/>
      <c r="Y65" s="1"/>
      <c r="Z65" s="50">
        <f>SUM(Z40:Z55)</f>
        <v>20</v>
      </c>
      <c r="AA65" s="51">
        <f>SUM(AA40:AA55)</f>
        <v>0</v>
      </c>
      <c r="AB65" s="50">
        <f>SUM(AB40:AB55)</f>
        <v>-23</v>
      </c>
      <c r="AC65" s="51">
        <f>SUM(AC40:AC55)</f>
        <v>0</v>
      </c>
      <c r="AD65" s="116">
        <f>SUM(AD40:AD55)</f>
        <v>-124000</v>
      </c>
      <c r="AE65" s="48"/>
    </row>
    <row r="66" spans="1:30" ht="18">
      <c r="A66" s="1"/>
      <c r="B66" s="1"/>
      <c r="C66" s="1"/>
      <c r="D66" s="1"/>
      <c r="E66" s="1"/>
      <c r="F66" s="1"/>
      <c r="G66" s="1"/>
      <c r="H66" s="1"/>
      <c r="I66" s="1"/>
      <c r="J66" s="1"/>
      <c r="K66" s="1"/>
      <c r="L66" s="1"/>
      <c r="M66" s="1"/>
      <c r="N66" s="1"/>
      <c r="O66" s="1"/>
      <c r="P66" s="1"/>
      <c r="Q66" s="1"/>
      <c r="R66" s="1"/>
      <c r="S66" s="1"/>
      <c r="T66" s="1"/>
      <c r="U66" s="1"/>
      <c r="V66" s="1"/>
      <c r="W66" s="1"/>
      <c r="X66" s="1"/>
      <c r="Y66" s="1"/>
      <c r="Z66" s="16"/>
      <c r="AA66" s="16"/>
      <c r="AB66" s="16"/>
      <c r="AC66" s="44"/>
      <c r="AD66" s="49"/>
    </row>
    <row r="67" spans="1:30" ht="18">
      <c r="A67" s="12"/>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25" ht="54" customHeight="1">
      <c r="A68" s="5"/>
      <c r="C68" s="156"/>
      <c r="D68" s="157"/>
      <c r="E68" s="157"/>
      <c r="F68" s="157"/>
      <c r="G68" s="157"/>
      <c r="H68" s="157"/>
      <c r="I68" s="157"/>
      <c r="J68" s="157"/>
      <c r="K68" s="157"/>
      <c r="L68" s="157"/>
      <c r="M68" s="157"/>
      <c r="N68" s="157"/>
      <c r="O68" s="157"/>
      <c r="P68" s="157"/>
      <c r="Q68" s="157"/>
      <c r="R68" s="157"/>
      <c r="S68" s="157"/>
      <c r="T68" s="157"/>
      <c r="U68" s="157"/>
      <c r="V68" s="157"/>
      <c r="W68" s="157"/>
      <c r="X68" s="136"/>
      <c r="Y68" s="1"/>
    </row>
    <row r="69" spans="3:25" ht="54" customHeight="1">
      <c r="C69" s="34"/>
      <c r="Y69" s="1"/>
    </row>
    <row r="70" spans="2:30" ht="18">
      <c r="B70" s="1"/>
      <c r="C70" s="1"/>
      <c r="D70" s="1"/>
      <c r="E70" s="1"/>
      <c r="F70" s="1"/>
      <c r="G70" s="1"/>
      <c r="H70" s="1"/>
      <c r="I70" s="1"/>
      <c r="J70" s="1"/>
      <c r="K70" s="1"/>
      <c r="L70" s="1"/>
      <c r="M70" s="1"/>
      <c r="N70" s="1"/>
      <c r="O70" s="1"/>
      <c r="P70" s="1"/>
      <c r="Q70" s="1"/>
      <c r="R70" s="1"/>
      <c r="S70" s="1"/>
      <c r="T70" s="1"/>
      <c r="U70" s="1"/>
      <c r="V70" s="1"/>
      <c r="W70" s="1"/>
      <c r="X70" s="1"/>
      <c r="Y70" s="1"/>
      <c r="Z70" s="8"/>
      <c r="AA70" s="1"/>
      <c r="AB70" s="8"/>
      <c r="AC70" s="1"/>
      <c r="AD70" s="1"/>
    </row>
    <row r="71" spans="1:30" ht="18">
      <c r="A71" s="1"/>
      <c r="B71" s="1"/>
      <c r="C71" s="1"/>
      <c r="D71" s="1"/>
      <c r="E71" s="1"/>
      <c r="F71" s="1"/>
      <c r="G71" s="1"/>
      <c r="H71" s="1"/>
      <c r="I71" s="1"/>
      <c r="J71" s="1"/>
      <c r="K71" s="1"/>
      <c r="L71" s="1"/>
      <c r="M71" s="1"/>
      <c r="N71" s="1"/>
      <c r="O71" s="1"/>
      <c r="P71" s="1"/>
      <c r="Q71" s="1"/>
      <c r="R71" s="1"/>
      <c r="S71" s="1"/>
      <c r="T71" s="1"/>
      <c r="U71" s="1"/>
      <c r="V71" s="1"/>
      <c r="W71" s="1"/>
      <c r="X71" s="1"/>
      <c r="Y71" s="1"/>
      <c r="Z71" s="16"/>
      <c r="AA71" s="1"/>
      <c r="AB71" s="1"/>
      <c r="AD71" s="27"/>
    </row>
    <row r="72" spans="1:30" ht="18">
      <c r="A72" s="12"/>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25" ht="54" customHeight="1">
      <c r="A73" s="5"/>
      <c r="C73" s="156"/>
      <c r="D73" s="157"/>
      <c r="E73" s="157"/>
      <c r="F73" s="157"/>
      <c r="G73" s="157"/>
      <c r="H73" s="157"/>
      <c r="I73" s="157"/>
      <c r="J73" s="157"/>
      <c r="K73" s="157"/>
      <c r="L73" s="157"/>
      <c r="M73" s="157"/>
      <c r="N73" s="157"/>
      <c r="O73" s="157"/>
      <c r="P73" s="157"/>
      <c r="Q73" s="157"/>
      <c r="R73" s="157"/>
      <c r="S73" s="157"/>
      <c r="T73" s="157"/>
      <c r="U73" s="157"/>
      <c r="V73" s="157"/>
      <c r="W73" s="157"/>
      <c r="X73" s="136"/>
      <c r="Y73" s="1"/>
    </row>
    <row r="74" spans="3:25" ht="54" customHeight="1">
      <c r="C74" s="34"/>
      <c r="Y74" s="1"/>
    </row>
    <row r="75" spans="2:256" ht="20.2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2:256" ht="20.2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30" ht="1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ht="18">
      <c r="A82" s="1"/>
    </row>
  </sheetData>
  <mergeCells count="10">
    <mergeCell ref="A38:H38"/>
    <mergeCell ref="A44:X44"/>
    <mergeCell ref="A45:X45"/>
    <mergeCell ref="C73:X73"/>
    <mergeCell ref="A40:X40"/>
    <mergeCell ref="A52:AE52"/>
    <mergeCell ref="C68:X68"/>
    <mergeCell ref="A59:X59"/>
    <mergeCell ref="A63:X63"/>
    <mergeCell ref="A61:X61"/>
  </mergeCells>
  <printOptions horizontalCentered="1"/>
  <pageMargins left="0.5" right="0.5" top="0.75" bottom="0.75" header="0.5" footer="0.5"/>
  <pageSetup firstPageNumber="106" useFirstPageNumber="1" horizontalDpi="600" verticalDpi="600" orientation="landscape" scale="60" r:id="rId1"/>
  <rowBreaks count="1" manualBreakCount="1">
    <brk id="31" max="3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nsterganos</cp:lastModifiedBy>
  <cp:lastPrinted>2006-01-31T22:00:18Z</cp:lastPrinted>
  <dcterms:created xsi:type="dcterms:W3CDTF">2003-12-29T19:39:16Z</dcterms:created>
  <dcterms:modified xsi:type="dcterms:W3CDTF">2006-02-06T17:41:24Z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