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P:\public\CAFRA 2024\Formatted Report\"/>
    </mc:Choice>
  </mc:AlternateContent>
  <xr:revisionPtr revIDLastSave="0" documentId="13_ncr:1_{AECF2C80-BE7A-421F-AC95-3C6CFEEA6472}" xr6:coauthVersionLast="47" xr6:coauthVersionMax="47" xr10:uidLastSave="{00000000-0000-0000-0000-000000000000}"/>
  <bookViews>
    <workbookView xWindow="0" yWindow="0" windowWidth="23256" windowHeight="12480" xr2:uid="{00000000-000D-0000-FFFF-FFFF00000000}"/>
  </bookViews>
  <sheets>
    <sheet name="Total Expenses Paid 2024" sheetId="1" r:id="rId1"/>
  </sheets>
  <definedNames>
    <definedName name="_xlnm.Print_Area" localSheetId="0">'Total Expenses Paid 2024'!$A$1:$P$31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1" l="1"/>
  <c r="F19" i="1" l="1"/>
  <c r="F26" i="1"/>
  <c r="F27" i="1" s="1"/>
  <c r="F29" i="1" s="1"/>
  <c r="P25" i="1"/>
  <c r="P24" i="1"/>
  <c r="P23" i="1"/>
  <c r="P22" i="1"/>
  <c r="P21" i="1"/>
  <c r="P18" i="1"/>
  <c r="P17" i="1"/>
  <c r="P16" i="1"/>
  <c r="P15" i="1"/>
  <c r="P14" i="1"/>
  <c r="P13" i="1"/>
  <c r="P12" i="1"/>
  <c r="P11" i="1"/>
  <c r="P10" i="1"/>
  <c r="P9" i="1"/>
  <c r="P8" i="1"/>
  <c r="P7" i="1"/>
  <c r="O26" i="1"/>
  <c r="N26" i="1"/>
  <c r="M26" i="1"/>
  <c r="L26" i="1"/>
  <c r="K26" i="1"/>
  <c r="J26" i="1"/>
  <c r="I26" i="1"/>
  <c r="H26" i="1"/>
  <c r="G26" i="1"/>
  <c r="E26" i="1"/>
  <c r="D26" i="1"/>
  <c r="C26" i="1"/>
  <c r="B26" i="1"/>
  <c r="I19" i="1"/>
  <c r="I27" i="1" l="1"/>
  <c r="I29" i="1" s="1"/>
  <c r="O19" i="1"/>
  <c r="D19" i="1"/>
  <c r="K19" i="1"/>
  <c r="L19" i="1"/>
  <c r="H19" i="1"/>
  <c r="C19" i="1"/>
  <c r="B19" i="1"/>
  <c r="N19" i="1"/>
  <c r="M19" i="1"/>
  <c r="G19" i="1"/>
  <c r="G27" i="1" s="1"/>
  <c r="G29" i="1" s="1"/>
  <c r="E19" i="1"/>
  <c r="J19" i="1"/>
  <c r="P26" i="1" l="1"/>
  <c r="D27" i="1"/>
  <c r="D29" i="1" s="1"/>
  <c r="B27" i="1"/>
  <c r="B29" i="1" s="1"/>
  <c r="J27" i="1"/>
  <c r="J29" i="1" s="1"/>
  <c r="H27" i="1"/>
  <c r="H29" i="1" s="1"/>
  <c r="M27" i="1"/>
  <c r="M29" i="1" s="1"/>
  <c r="K27" i="1"/>
  <c r="K29" i="1" s="1"/>
  <c r="N27" i="1"/>
  <c r="N29" i="1" s="1"/>
  <c r="O27" i="1"/>
  <c r="O29" i="1" s="1"/>
  <c r="E27" i="1"/>
  <c r="E29" i="1" s="1"/>
  <c r="L27" i="1"/>
  <c r="L29" i="1" s="1"/>
  <c r="C27" i="1"/>
  <c r="C29" i="1" s="1"/>
  <c r="P19" i="1"/>
  <c r="P27" i="1" l="1"/>
  <c r="P29" i="1" s="1"/>
</calcChain>
</file>

<file path=xl/sharedStrings.xml><?xml version="1.0" encoding="utf-8"?>
<sst xmlns="http://schemas.openxmlformats.org/spreadsheetml/2006/main" count="46" uniqueCount="46">
  <si>
    <t>Forfeiture Operations Expenses</t>
  </si>
  <si>
    <t>AFMS</t>
  </si>
  <si>
    <t>ATF</t>
  </si>
  <si>
    <t>DCIS</t>
  </si>
  <si>
    <t>DEA</t>
  </si>
  <si>
    <t>FBI</t>
  </si>
  <si>
    <t>FDA</t>
  </si>
  <si>
    <t>OCDETF</t>
  </si>
  <si>
    <t>USDA</t>
  </si>
  <si>
    <t>USMS</t>
  </si>
  <si>
    <t>USPS</t>
  </si>
  <si>
    <t>Total</t>
  </si>
  <si>
    <t>Third Party Interests</t>
  </si>
  <si>
    <t>Equitable Sharing Payments</t>
  </si>
  <si>
    <t>Case Related Expenses</t>
  </si>
  <si>
    <t>Special Contract Services</t>
  </si>
  <si>
    <t>ADP Equipment</t>
  </si>
  <si>
    <t>Training and Printing</t>
  </si>
  <si>
    <t>Contracts to Identify Forfeitable Assets</t>
  </si>
  <si>
    <t>Awards Based on Forfeiture</t>
  </si>
  <si>
    <t>Subtotal: Forfeiture Expenses</t>
  </si>
  <si>
    <t xml:space="preserve">General Investigative Expenses </t>
  </si>
  <si>
    <t>Purchase of Evidence</t>
  </si>
  <si>
    <t>Awards for Information</t>
  </si>
  <si>
    <t>Subtotal: Investigative Expenses</t>
  </si>
  <si>
    <t>Total Annual Operations</t>
  </si>
  <si>
    <t>Prior Year Excess Balance</t>
  </si>
  <si>
    <t>Grand Total All Expenses</t>
  </si>
  <si>
    <t>Other Program Management</t>
  </si>
  <si>
    <t>Investigative Costs Leading to Seizure</t>
  </si>
  <si>
    <t>Equipping of Conveyances</t>
  </si>
  <si>
    <t>Joint Law Enforcement Operations</t>
  </si>
  <si>
    <t>Asset Management and Disposal</t>
  </si>
  <si>
    <t>State Dept.</t>
  </si>
  <si>
    <t>Storage, Protection And Destruction Of Controlled Substances</t>
  </si>
  <si>
    <r>
      <t xml:space="preserve">Un- distributed </t>
    </r>
    <r>
      <rPr>
        <b/>
        <vertAlign val="superscript"/>
        <sz val="9"/>
        <color theme="0"/>
        <rFont val="Calibri"/>
        <family val="2"/>
        <scheme val="minor"/>
      </rPr>
      <t>(2)</t>
    </r>
  </si>
  <si>
    <t>MLARS</t>
  </si>
  <si>
    <t>Undistributed</t>
  </si>
  <si>
    <t xml:space="preserve">                                                                                              (Dollars in Thousands)</t>
  </si>
  <si>
    <t xml:space="preserve">                                                                                         ASSETS FORFEITURE FUND</t>
  </si>
  <si>
    <r>
      <t xml:space="preserve">                                              COSTS</t>
    </r>
    <r>
      <rPr>
        <b/>
        <vertAlign val="superscript"/>
        <sz val="14"/>
        <color theme="1"/>
        <rFont val="Calibri"/>
        <family val="2"/>
        <scheme val="minor"/>
      </rPr>
      <t>(1)</t>
    </r>
    <r>
      <rPr>
        <b/>
        <sz val="14"/>
        <color theme="1"/>
        <rFont val="Calibri"/>
        <family val="2"/>
        <scheme val="minor"/>
      </rPr>
      <t xml:space="preserve"> OF THE FUND BY EXPENSE CATEGORY AND RECIPIENT AGENCY</t>
    </r>
  </si>
  <si>
    <t>Expense Category</t>
  </si>
  <si>
    <t>EOUSA</t>
  </si>
  <si>
    <t xml:space="preserve">                                                                                     FEDERAL AGENCIES - FY 2024</t>
  </si>
  <si>
    <t>[1] This report shows costs for all goods and services that were ordered during the year regardless of their delivery or payment status at the end of the year.</t>
  </si>
  <si>
    <t>[2] Obligations that occurred during FY 2024 that are not identified by agency or expense category.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</si>
</sst>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Times New Roman"/>
      <family val="1"/>
    </font>
    <font>
      <b/>
      <sz val="9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color theme="0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0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 style="thin">
        <color theme="0"/>
      </top>
      <bottom style="thin">
        <color theme="2"/>
      </bottom>
      <diagonal/>
    </border>
    <border>
      <left/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2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Alignment="1"/>
    <xf numFmtId="0" fontId="7" fillId="3" borderId="5" xfId="0" applyFont="1" applyFill="1" applyBorder="1" applyAlignment="1">
      <alignment wrapText="1"/>
    </xf>
    <xf numFmtId="164" fontId="7" fillId="3" borderId="5" xfId="0" applyNumberFormat="1" applyFont="1" applyFill="1" applyBorder="1"/>
    <xf numFmtId="0" fontId="8" fillId="4" borderId="5" xfId="0" applyFont="1" applyFill="1" applyBorder="1" applyAlignment="1">
      <alignment wrapText="1"/>
    </xf>
    <xf numFmtId="164" fontId="8" fillId="4" borderId="5" xfId="0" applyNumberFormat="1" applyFont="1" applyFill="1" applyBorder="1" applyAlignment="1">
      <alignment horizontal="right"/>
    </xf>
    <xf numFmtId="164" fontId="8" fillId="4" borderId="5" xfId="0" applyNumberFormat="1" applyFont="1" applyFill="1" applyBorder="1"/>
    <xf numFmtId="0" fontId="8" fillId="5" borderId="5" xfId="0" applyFont="1" applyFill="1" applyBorder="1" applyAlignment="1">
      <alignment wrapText="1"/>
    </xf>
    <xf numFmtId="164" fontId="8" fillId="5" borderId="5" xfId="0" applyNumberFormat="1" applyFont="1" applyFill="1" applyBorder="1"/>
    <xf numFmtId="0" fontId="7" fillId="0" borderId="5" xfId="0" applyFont="1" applyBorder="1" applyAlignment="1">
      <alignment wrapText="1"/>
    </xf>
    <xf numFmtId="164" fontId="7" fillId="0" borderId="5" xfId="0" applyNumberFormat="1" applyFont="1" applyBorder="1"/>
    <xf numFmtId="0" fontId="0" fillId="3" borderId="4" xfId="0" applyFont="1" applyFill="1" applyBorder="1"/>
    <xf numFmtId="0" fontId="0" fillId="3" borderId="6" xfId="0" applyFont="1" applyFill="1" applyBorder="1" applyAlignment="1">
      <alignment vertical="center"/>
    </xf>
    <xf numFmtId="0" fontId="0" fillId="3" borderId="7" xfId="0" applyFont="1" applyFill="1" applyBorder="1"/>
    <xf numFmtId="0" fontId="3" fillId="2" borderId="8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/>
    </xf>
    <xf numFmtId="0" fontId="0" fillId="3" borderId="8" xfId="0" applyFont="1" applyFill="1" applyBorder="1" applyAlignment="1"/>
    <xf numFmtId="0" fontId="0" fillId="3" borderId="0" xfId="0" applyFont="1" applyFill="1" applyBorder="1" applyAlignment="1"/>
    <xf numFmtId="0" fontId="0" fillId="3" borderId="9" xfId="0" applyFont="1" applyFill="1" applyBorder="1" applyAlignment="1"/>
    <xf numFmtId="0" fontId="2" fillId="3" borderId="11" xfId="0" applyFont="1" applyFill="1" applyBorder="1" applyAlignment="1"/>
    <xf numFmtId="0" fontId="0" fillId="0" borderId="1" xfId="0" applyBorder="1"/>
    <xf numFmtId="0" fontId="6" fillId="0" borderId="13" xfId="0" applyFont="1" applyBorder="1"/>
    <xf numFmtId="0" fontId="6" fillId="0" borderId="1" xfId="0" applyFont="1" applyBorder="1"/>
    <xf numFmtId="0" fontId="1" fillId="0" borderId="12" xfId="0" applyFont="1" applyBorder="1" applyAlignment="1">
      <alignment horizontal="left"/>
    </xf>
    <xf numFmtId="0" fontId="0" fillId="0" borderId="12" xfId="0" applyBorder="1" applyAlignment="1"/>
    <xf numFmtId="0" fontId="1" fillId="0" borderId="14" xfId="0" applyFont="1" applyBorder="1" applyAlignment="1">
      <alignment horizontal="left"/>
    </xf>
    <xf numFmtId="0" fontId="0" fillId="0" borderId="14" xfId="0" applyBorder="1" applyAlignment="1"/>
    <xf numFmtId="0" fontId="0" fillId="0" borderId="14" xfId="0" applyBorder="1"/>
    <xf numFmtId="0" fontId="4" fillId="0" borderId="15" xfId="0" applyFont="1" applyBorder="1" applyAlignment="1"/>
    <xf numFmtId="0" fontId="0" fillId="0" borderId="16" xfId="0" applyBorder="1"/>
    <xf numFmtId="0" fontId="7" fillId="3" borderId="3" xfId="0" applyFont="1" applyFill="1" applyBorder="1" applyAlignment="1">
      <alignment wrapText="1"/>
    </xf>
    <xf numFmtId="164" fontId="7" fillId="3" borderId="3" xfId="0" applyNumberFormat="1" applyFont="1" applyFill="1" applyBorder="1"/>
    <xf numFmtId="0" fontId="2" fillId="3" borderId="5" xfId="0" applyFont="1" applyFill="1" applyBorder="1" applyAlignment="1"/>
    <xf numFmtId="0" fontId="2" fillId="3" borderId="17" xfId="0" applyFont="1" applyFill="1" applyBorder="1" applyAlignment="1"/>
    <xf numFmtId="0" fontId="5" fillId="3" borderId="17" xfId="0" applyFont="1" applyFill="1" applyBorder="1" applyAlignment="1"/>
    <xf numFmtId="0" fontId="2" fillId="3" borderId="2" xfId="0" applyFont="1" applyFill="1" applyBorder="1" applyAlignment="1"/>
    <xf numFmtId="0" fontId="5" fillId="3" borderId="2" xfId="0" applyFont="1" applyFill="1" applyBorder="1" applyAlignment="1"/>
    <xf numFmtId="0" fontId="7" fillId="3" borderId="10" xfId="0" applyFont="1" applyFill="1" applyBorder="1" applyAlignment="1">
      <alignment wrapText="1"/>
    </xf>
    <xf numFmtId="164" fontId="7" fillId="3" borderId="10" xfId="0" applyNumberFormat="1" applyFont="1" applyFill="1" applyBorder="1"/>
    <xf numFmtId="0" fontId="4" fillId="3" borderId="10" xfId="0" applyFont="1" applyFill="1" applyBorder="1" applyAlignment="1"/>
    <xf numFmtId="5" fontId="11" fillId="3" borderId="5" xfId="0" applyNumberFormat="1" applyFont="1" applyFill="1" applyBorder="1"/>
    <xf numFmtId="5" fontId="11" fillId="3" borderId="3" xfId="0" applyNumberFormat="1" applyFont="1" applyFill="1" applyBorder="1"/>
    <xf numFmtId="164" fontId="12" fillId="4" borderId="5" xfId="0" applyNumberFormat="1" applyFont="1" applyFill="1" applyBorder="1" applyAlignment="1">
      <alignment horizontal="right"/>
    </xf>
    <xf numFmtId="38" fontId="13" fillId="3" borderId="11" xfId="0" applyNumberFormat="1" applyFont="1" applyFill="1" applyBorder="1" applyAlignment="1">
      <alignment horizontal="centerContinuous"/>
    </xf>
    <xf numFmtId="164" fontId="11" fillId="3" borderId="10" xfId="0" applyNumberFormat="1" applyFont="1" applyFill="1" applyBorder="1"/>
    <xf numFmtId="164" fontId="12" fillId="4" borderId="5" xfId="0" applyNumberFormat="1" applyFont="1" applyFill="1" applyBorder="1"/>
    <xf numFmtId="164" fontId="12" fillId="5" borderId="5" xfId="0" applyNumberFormat="1" applyFont="1" applyFill="1" applyBorder="1"/>
    <xf numFmtId="164" fontId="11" fillId="0" borderId="5" xfId="0" applyNumberFormat="1" applyFont="1" applyBorder="1"/>
  </cellXfs>
  <cellStyles count="1">
    <cellStyle name="Normal" xfId="0" builtinId="0"/>
  </cellStyles>
  <dxfs count="3"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</dxf>
    <dxf>
      <border outline="0"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colors>
    <mruColors>
      <color rgb="FFD8E4BC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6:P29" totalsRowShown="0" headerRowDxfId="2" tableBorderDxfId="1">
  <tableColumns count="16">
    <tableColumn id="1" xr3:uid="{00000000-0010-0000-0000-000001000000}" name="Expense Category"/>
    <tableColumn id="2" xr3:uid="{00000000-0010-0000-0000-000002000000}" name="AFMS"/>
    <tableColumn id="3" xr3:uid="{00000000-0010-0000-0000-000003000000}" name="ATF"/>
    <tableColumn id="4" xr3:uid="{00000000-0010-0000-0000-000004000000}" name="DCIS"/>
    <tableColumn id="5" xr3:uid="{00000000-0010-0000-0000-000005000000}" name="DEA"/>
    <tableColumn id="17" xr3:uid="{5BFB2683-C4FA-4D5A-93EA-3D9A05E65F0E}" name="EOUSA"/>
    <tableColumn id="6" xr3:uid="{00000000-0010-0000-0000-000006000000}" name="FBI"/>
    <tableColumn id="7" xr3:uid="{00000000-0010-0000-0000-000007000000}" name="FDA"/>
    <tableColumn id="8" xr3:uid="{00000000-0010-0000-0000-000008000000}" name="MLARS"/>
    <tableColumn id="9" xr3:uid="{00000000-0010-0000-0000-000009000000}" name="OCDETF"/>
    <tableColumn id="10" xr3:uid="{00000000-0010-0000-0000-00000A000000}" name="State Dept."/>
    <tableColumn id="12" xr3:uid="{00000000-0010-0000-0000-00000C000000}" name="USDA"/>
    <tableColumn id="13" xr3:uid="{00000000-0010-0000-0000-00000D000000}" name="USMS"/>
    <tableColumn id="14" xr3:uid="{00000000-0010-0000-0000-00000E000000}" name="USPS"/>
    <tableColumn id="15" xr3:uid="{00000000-0010-0000-0000-00000F000000}" name="Un- distributed (2)"/>
    <tableColumn id="16" xr3:uid="{00000000-0010-0000-0000-000010000000}" name="Total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Total Expenses Paid - FY24" altTextSummary="Total Expenses Paid from the Assets Forfeiture fund by Category of Expense and Recipient Agency (Dollars in Thousands) - FY24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VD31"/>
  <sheetViews>
    <sheetView tabSelected="1" zoomScaleNormal="100" workbookViewId="0">
      <pane ySplit="5" topLeftCell="A6" activePane="bottomLeft" state="frozen"/>
      <selection pane="bottomLeft"/>
    </sheetView>
  </sheetViews>
  <sheetFormatPr defaultRowHeight="14.4" x14ac:dyDescent="0.3"/>
  <cols>
    <col min="1" max="1" width="15.109375" customWidth="1"/>
    <col min="2" max="2" width="6.88671875" customWidth="1"/>
    <col min="3" max="3" width="6.5546875" customWidth="1"/>
    <col min="4" max="4" width="6" customWidth="1"/>
    <col min="5" max="5" width="7.44140625" customWidth="1"/>
    <col min="6" max="6" width="7.44140625" style="1" customWidth="1"/>
    <col min="7" max="7" width="7.21875" bestFit="1" customWidth="1"/>
    <col min="8" max="8" width="6.6640625" customWidth="1"/>
    <col min="9" max="9" width="7.6640625" style="1" customWidth="1"/>
    <col min="10" max="10" width="8.21875" customWidth="1"/>
    <col min="11" max="11" width="8.44140625" customWidth="1"/>
    <col min="12" max="12" width="6.77734375" customWidth="1"/>
    <col min="13" max="13" width="7.6640625" customWidth="1"/>
    <col min="14" max="14" width="6.44140625" customWidth="1"/>
    <col min="15" max="15" width="9.88671875" customWidth="1"/>
    <col min="16" max="16" width="16.77734375" customWidth="1"/>
    <col min="17" max="17" width="8.88671875" style="1"/>
    <col min="14772" max="14772" width="9.109375" style="1"/>
  </cols>
  <sheetData>
    <row r="1" spans="1:18" s="1" customFormat="1" ht="18" x14ac:dyDescent="0.35">
      <c r="A1" s="25" t="s">
        <v>39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R1" s="2"/>
    </row>
    <row r="2" spans="1:18" s="1" customFormat="1" ht="19.8" x14ac:dyDescent="0.35">
      <c r="A2" s="27" t="s">
        <v>40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R2" s="2"/>
    </row>
    <row r="3" spans="1:18" s="1" customFormat="1" ht="18" x14ac:dyDescent="0.35">
      <c r="A3" s="27" t="s">
        <v>43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R3" s="2"/>
    </row>
    <row r="4" spans="1:18" ht="18" x14ac:dyDescent="0.35">
      <c r="A4" s="27" t="s">
        <v>38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R4" s="2"/>
    </row>
    <row r="5" spans="1:18" ht="33" customHeight="1" x14ac:dyDescent="0.35">
      <c r="A5" s="30" t="s">
        <v>0</v>
      </c>
      <c r="B5" s="22"/>
      <c r="C5" s="22"/>
      <c r="D5" s="22"/>
      <c r="E5" s="23"/>
      <c r="F5" s="23"/>
      <c r="G5" s="22"/>
      <c r="H5" s="22"/>
      <c r="I5" s="22"/>
      <c r="J5" s="24"/>
      <c r="K5" s="22"/>
      <c r="L5" s="22"/>
      <c r="M5" s="22"/>
      <c r="N5" s="22"/>
      <c r="O5" s="22"/>
      <c r="P5" s="31"/>
      <c r="R5" s="2"/>
    </row>
    <row r="6" spans="1:18" ht="38.4" x14ac:dyDescent="0.3">
      <c r="A6" s="16" t="s">
        <v>41</v>
      </c>
      <c r="B6" s="16" t="s">
        <v>1</v>
      </c>
      <c r="C6" s="17" t="s">
        <v>2</v>
      </c>
      <c r="D6" s="17" t="s">
        <v>3</v>
      </c>
      <c r="E6" s="17" t="s">
        <v>4</v>
      </c>
      <c r="F6" s="17" t="s">
        <v>42</v>
      </c>
      <c r="G6" s="17" t="s">
        <v>5</v>
      </c>
      <c r="H6" s="17" t="s">
        <v>6</v>
      </c>
      <c r="I6" s="16" t="s">
        <v>36</v>
      </c>
      <c r="J6" s="17" t="s">
        <v>7</v>
      </c>
      <c r="K6" s="16" t="s">
        <v>33</v>
      </c>
      <c r="L6" s="17" t="s">
        <v>8</v>
      </c>
      <c r="M6" s="17" t="s">
        <v>9</v>
      </c>
      <c r="N6" s="17" t="s">
        <v>10</v>
      </c>
      <c r="O6" s="16" t="s">
        <v>35</v>
      </c>
      <c r="P6" s="16" t="s">
        <v>11</v>
      </c>
    </row>
    <row r="7" spans="1:18" ht="24.6" x14ac:dyDescent="0.3">
      <c r="A7" s="4" t="s">
        <v>32</v>
      </c>
      <c r="B7" s="5">
        <v>0</v>
      </c>
      <c r="C7" s="5">
        <v>2496.8256899999938</v>
      </c>
      <c r="D7" s="5">
        <v>0</v>
      </c>
      <c r="E7" s="5">
        <v>468.14077999999995</v>
      </c>
      <c r="F7" s="5">
        <v>0</v>
      </c>
      <c r="G7" s="5">
        <v>50</v>
      </c>
      <c r="H7" s="5">
        <v>750</v>
      </c>
      <c r="I7" s="5">
        <v>0</v>
      </c>
      <c r="J7" s="5">
        <v>0</v>
      </c>
      <c r="K7" s="5">
        <v>0</v>
      </c>
      <c r="L7" s="5">
        <v>0</v>
      </c>
      <c r="M7" s="5">
        <v>47915.650590000005</v>
      </c>
      <c r="N7" s="5">
        <v>9.3000000000000007</v>
      </c>
      <c r="O7" s="5">
        <v>0</v>
      </c>
      <c r="P7" s="42">
        <f>SUM(B7:O7)</f>
        <v>51689.91706</v>
      </c>
    </row>
    <row r="8" spans="1:18" x14ac:dyDescent="0.3">
      <c r="A8" s="4" t="s">
        <v>12</v>
      </c>
      <c r="B8" s="5">
        <v>0</v>
      </c>
      <c r="C8" s="5">
        <v>0</v>
      </c>
      <c r="D8" s="5">
        <v>0</v>
      </c>
      <c r="E8" s="5">
        <v>9.4211900000000011</v>
      </c>
      <c r="F8" s="5">
        <v>0</v>
      </c>
      <c r="G8" s="5">
        <v>10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439624.01309999981</v>
      </c>
      <c r="N8" s="5">
        <v>0</v>
      </c>
      <c r="O8" s="5">
        <v>0</v>
      </c>
      <c r="P8" s="42">
        <f t="shared" ref="P8:P18" si="0">SUM(B8:O8)</f>
        <v>439643.43428999983</v>
      </c>
    </row>
    <row r="9" spans="1:18" ht="24.6" x14ac:dyDescent="0.3">
      <c r="A9" s="4" t="s">
        <v>13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368779.49122999999</v>
      </c>
      <c r="N9" s="5">
        <v>0</v>
      </c>
      <c r="O9" s="5">
        <v>0</v>
      </c>
      <c r="P9" s="42">
        <f t="shared" si="0"/>
        <v>368779.49122999999</v>
      </c>
    </row>
    <row r="10" spans="1:18" ht="24.6" x14ac:dyDescent="0.3">
      <c r="A10" s="4" t="s">
        <v>14</v>
      </c>
      <c r="B10" s="5">
        <v>0</v>
      </c>
      <c r="C10" s="5">
        <v>182.85614000000007</v>
      </c>
      <c r="D10" s="5">
        <v>24.013099999999969</v>
      </c>
      <c r="E10" s="5">
        <v>455.65295999999989</v>
      </c>
      <c r="F10" s="5">
        <v>21709.330559999991</v>
      </c>
      <c r="G10" s="5">
        <v>945.00000000000011</v>
      </c>
      <c r="H10" s="5">
        <v>381.49999999999994</v>
      </c>
      <c r="I10" s="5">
        <v>16156.57245999999</v>
      </c>
      <c r="J10" s="5">
        <v>0</v>
      </c>
      <c r="K10" s="5">
        <v>0</v>
      </c>
      <c r="L10" s="5">
        <v>4</v>
      </c>
      <c r="M10" s="5">
        <v>0</v>
      </c>
      <c r="N10" s="5">
        <v>0</v>
      </c>
      <c r="O10" s="5">
        <v>0</v>
      </c>
      <c r="P10" s="42">
        <f t="shared" si="0"/>
        <v>39858.925219999983</v>
      </c>
    </row>
    <row r="11" spans="1:18" ht="24.6" x14ac:dyDescent="0.3">
      <c r="A11" s="4" t="s">
        <v>15</v>
      </c>
      <c r="B11" s="5">
        <v>0</v>
      </c>
      <c r="C11" s="5">
        <v>13951.266</v>
      </c>
      <c r="D11" s="5">
        <v>0</v>
      </c>
      <c r="E11" s="5">
        <v>36155.30659</v>
      </c>
      <c r="F11" s="5">
        <v>38965.300970000004</v>
      </c>
      <c r="G11" s="5">
        <v>14267.601000000001</v>
      </c>
      <c r="H11" s="5">
        <v>0</v>
      </c>
      <c r="I11" s="5">
        <v>8199.5441200000041</v>
      </c>
      <c r="J11" s="5">
        <v>0</v>
      </c>
      <c r="K11" s="5">
        <v>0</v>
      </c>
      <c r="L11" s="5">
        <v>522</v>
      </c>
      <c r="M11" s="5">
        <v>11002.361179999998</v>
      </c>
      <c r="N11" s="5">
        <v>1321.7399999999996</v>
      </c>
      <c r="O11" s="5">
        <v>0</v>
      </c>
      <c r="P11" s="42">
        <f t="shared" si="0"/>
        <v>124385.11986000001</v>
      </c>
    </row>
    <row r="12" spans="1:18" ht="48.6" x14ac:dyDescent="0.3">
      <c r="A12" s="4" t="s">
        <v>34</v>
      </c>
      <c r="B12" s="5">
        <v>0</v>
      </c>
      <c r="C12" s="5">
        <v>21.37659</v>
      </c>
      <c r="D12" s="5">
        <v>0</v>
      </c>
      <c r="E12" s="5">
        <v>9670.6659599999948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42">
        <f t="shared" si="0"/>
        <v>9692.0425499999947</v>
      </c>
    </row>
    <row r="13" spans="1:18" x14ac:dyDescent="0.3">
      <c r="A13" s="4" t="s">
        <v>16</v>
      </c>
      <c r="B13" s="5">
        <v>48378.490089999992</v>
      </c>
      <c r="C13" s="5">
        <v>415.99979999999999</v>
      </c>
      <c r="D13" s="5">
        <v>323.40800000000002</v>
      </c>
      <c r="E13" s="5">
        <v>8940.6151100000006</v>
      </c>
      <c r="F13" s="5">
        <v>0</v>
      </c>
      <c r="G13" s="5">
        <v>50</v>
      </c>
      <c r="H13" s="5">
        <v>135</v>
      </c>
      <c r="I13" s="5">
        <v>0</v>
      </c>
      <c r="J13" s="5">
        <v>0</v>
      </c>
      <c r="K13" s="5">
        <v>117.4</v>
      </c>
      <c r="L13" s="5">
        <v>0</v>
      </c>
      <c r="M13" s="5">
        <v>5972.9938099999999</v>
      </c>
      <c r="N13" s="5">
        <v>0</v>
      </c>
      <c r="O13" s="5">
        <v>0</v>
      </c>
      <c r="P13" s="42">
        <f t="shared" si="0"/>
        <v>64333.906809999993</v>
      </c>
    </row>
    <row r="14" spans="1:18" x14ac:dyDescent="0.3">
      <c r="A14" s="4" t="s">
        <v>17</v>
      </c>
      <c r="B14" s="5">
        <v>19.888210000000004</v>
      </c>
      <c r="C14" s="5">
        <v>143.88976999999966</v>
      </c>
      <c r="D14" s="5">
        <v>294.71199999999999</v>
      </c>
      <c r="E14" s="5">
        <v>478.38655000000153</v>
      </c>
      <c r="F14" s="5">
        <v>1002.5098999999785</v>
      </c>
      <c r="G14" s="5">
        <v>1200</v>
      </c>
      <c r="H14" s="5">
        <v>25.8</v>
      </c>
      <c r="I14" s="5">
        <v>657.02316000000008</v>
      </c>
      <c r="J14" s="5">
        <v>0</v>
      </c>
      <c r="K14" s="5">
        <v>12.97</v>
      </c>
      <c r="L14" s="5">
        <v>113.99999999999999</v>
      </c>
      <c r="M14" s="5">
        <v>271.71738000000005</v>
      </c>
      <c r="N14" s="5">
        <v>0</v>
      </c>
      <c r="O14" s="5">
        <v>0</v>
      </c>
      <c r="P14" s="42">
        <f t="shared" si="0"/>
        <v>4220.8969699999798</v>
      </c>
    </row>
    <row r="15" spans="1:18" ht="24.6" x14ac:dyDescent="0.3">
      <c r="A15" s="4" t="s">
        <v>28</v>
      </c>
      <c r="B15" s="5">
        <v>20989.870680000007</v>
      </c>
      <c r="C15" s="5">
        <v>1454.1102499999995</v>
      </c>
      <c r="D15" s="5">
        <v>0</v>
      </c>
      <c r="E15" s="5">
        <v>192.10247999999993</v>
      </c>
      <c r="F15" s="5">
        <v>18074.906109999851</v>
      </c>
      <c r="G15" s="5">
        <v>1312</v>
      </c>
      <c r="H15" s="5">
        <v>0</v>
      </c>
      <c r="I15" s="5">
        <v>37267.929200000042</v>
      </c>
      <c r="J15" s="5">
        <v>2446.77981</v>
      </c>
      <c r="K15" s="5">
        <v>0</v>
      </c>
      <c r="L15" s="5">
        <v>4.5</v>
      </c>
      <c r="M15" s="5">
        <v>39249.275029999582</v>
      </c>
      <c r="N15" s="5">
        <v>0</v>
      </c>
      <c r="O15" s="5">
        <v>0</v>
      </c>
      <c r="P15" s="42">
        <f t="shared" si="0"/>
        <v>120991.47355999949</v>
      </c>
    </row>
    <row r="16" spans="1:18" ht="24.6" x14ac:dyDescent="0.3">
      <c r="A16" s="4" t="s">
        <v>18</v>
      </c>
      <c r="B16" s="5">
        <v>0</v>
      </c>
      <c r="C16" s="5">
        <v>10868.795760000001</v>
      </c>
      <c r="D16" s="5">
        <v>5856.7419</v>
      </c>
      <c r="E16" s="5">
        <v>17859.165370000002</v>
      </c>
      <c r="F16" s="5">
        <v>2.2826599999999999</v>
      </c>
      <c r="G16" s="5">
        <v>22948.177</v>
      </c>
      <c r="H16" s="5">
        <v>9500</v>
      </c>
      <c r="I16" s="5">
        <v>3381.5730399999993</v>
      </c>
      <c r="J16" s="5">
        <v>14724.48358</v>
      </c>
      <c r="K16" s="5">
        <v>2315.63</v>
      </c>
      <c r="L16" s="5">
        <v>437.5</v>
      </c>
      <c r="M16" s="5">
        <v>0</v>
      </c>
      <c r="N16" s="5">
        <v>16.96</v>
      </c>
      <c r="O16" s="5">
        <v>0</v>
      </c>
      <c r="P16" s="42">
        <f t="shared" si="0"/>
        <v>87911.309310000011</v>
      </c>
    </row>
    <row r="17" spans="1:16" ht="24.6" x14ac:dyDescent="0.3">
      <c r="A17" s="4" t="s">
        <v>19</v>
      </c>
      <c r="B17" s="5">
        <v>0</v>
      </c>
      <c r="C17" s="5">
        <v>0</v>
      </c>
      <c r="D17" s="5">
        <v>0</v>
      </c>
      <c r="E17" s="5">
        <v>11999.773980000002</v>
      </c>
      <c r="F17" s="5">
        <v>0</v>
      </c>
      <c r="G17" s="5">
        <v>976.73299999999995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42">
        <f t="shared" si="0"/>
        <v>12976.506980000002</v>
      </c>
    </row>
    <row r="18" spans="1:16" x14ac:dyDescent="0.3">
      <c r="A18" s="32" t="s">
        <v>37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43">
        <f t="shared" si="0"/>
        <v>0</v>
      </c>
    </row>
    <row r="19" spans="1:16" ht="24.6" x14ac:dyDescent="0.3">
      <c r="A19" s="6" t="s">
        <v>20</v>
      </c>
      <c r="B19" s="7">
        <f t="shared" ref="B19:P19" si="1">SUM(B7:B18)</f>
        <v>69388.248980000004</v>
      </c>
      <c r="C19" s="7">
        <f t="shared" si="1"/>
        <v>29535.119999999992</v>
      </c>
      <c r="D19" s="7">
        <f t="shared" si="1"/>
        <v>6498.875</v>
      </c>
      <c r="E19" s="7">
        <f t="shared" si="1"/>
        <v>86229.230970000004</v>
      </c>
      <c r="F19" s="7">
        <f t="shared" si="1"/>
        <v>79754.330199999822</v>
      </c>
      <c r="G19" s="7">
        <f t="shared" si="1"/>
        <v>41759.511000000006</v>
      </c>
      <c r="H19" s="7">
        <f t="shared" si="1"/>
        <v>10792.3</v>
      </c>
      <c r="I19" s="7">
        <f t="shared" si="1"/>
        <v>65662.641980000044</v>
      </c>
      <c r="J19" s="7">
        <f t="shared" si="1"/>
        <v>17171.26339</v>
      </c>
      <c r="K19" s="7">
        <f t="shared" si="1"/>
        <v>2446</v>
      </c>
      <c r="L19" s="7">
        <f t="shared" si="1"/>
        <v>1082</v>
      </c>
      <c r="M19" s="7">
        <f t="shared" si="1"/>
        <v>912815.5023199995</v>
      </c>
      <c r="N19" s="7">
        <f t="shared" si="1"/>
        <v>1347.9999999999995</v>
      </c>
      <c r="O19" s="7">
        <f t="shared" si="1"/>
        <v>0</v>
      </c>
      <c r="P19" s="44">
        <f t="shared" si="1"/>
        <v>1324483.023839999</v>
      </c>
    </row>
    <row r="20" spans="1:16" ht="33" customHeight="1" x14ac:dyDescent="0.35">
      <c r="A20" s="41" t="s">
        <v>21</v>
      </c>
      <c r="B20" s="34"/>
      <c r="C20" s="35"/>
      <c r="D20" s="35"/>
      <c r="E20" s="36"/>
      <c r="F20" s="36"/>
      <c r="G20" s="35"/>
      <c r="H20" s="35"/>
      <c r="I20" s="37"/>
      <c r="J20" s="38"/>
      <c r="K20" s="35"/>
      <c r="L20" s="35"/>
      <c r="M20" s="35"/>
      <c r="N20" s="35"/>
      <c r="O20" s="21"/>
      <c r="P20" s="45"/>
    </row>
    <row r="21" spans="1:16" ht="24.6" x14ac:dyDescent="0.3">
      <c r="A21" s="39" t="s">
        <v>22</v>
      </c>
      <c r="B21" s="40">
        <v>0</v>
      </c>
      <c r="C21" s="40">
        <v>1109</v>
      </c>
      <c r="D21" s="40">
        <v>0</v>
      </c>
      <c r="E21" s="40">
        <v>4741.7674100000013</v>
      </c>
      <c r="F21" s="40">
        <v>0</v>
      </c>
      <c r="G21" s="40">
        <v>3208.9999999999995</v>
      </c>
      <c r="H21" s="40">
        <v>200.00000000000003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6">
        <f>SUM(B21:O21)</f>
        <v>9259.7674100000004</v>
      </c>
    </row>
    <row r="22" spans="1:16" ht="24.6" x14ac:dyDescent="0.3">
      <c r="A22" s="39" t="s">
        <v>30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10.000000000000004</v>
      </c>
      <c r="I22" s="40">
        <v>0</v>
      </c>
      <c r="J22" s="40">
        <v>0</v>
      </c>
      <c r="K22" s="40">
        <v>0</v>
      </c>
      <c r="L22" s="40">
        <v>0</v>
      </c>
      <c r="M22" s="40">
        <v>126.75297999999999</v>
      </c>
      <c r="N22" s="40">
        <v>0</v>
      </c>
      <c r="O22" s="40">
        <v>0</v>
      </c>
      <c r="P22" s="46">
        <f t="shared" ref="P22:P25" si="2">SUM(B22:O22)</f>
        <v>136.75298000000001</v>
      </c>
    </row>
    <row r="23" spans="1:16" ht="24.6" x14ac:dyDescent="0.3">
      <c r="A23" s="39" t="s">
        <v>23</v>
      </c>
      <c r="B23" s="40">
        <v>0</v>
      </c>
      <c r="C23" s="40">
        <v>0</v>
      </c>
      <c r="D23" s="40">
        <v>0</v>
      </c>
      <c r="E23" s="40">
        <v>5807</v>
      </c>
      <c r="F23" s="40">
        <v>0</v>
      </c>
      <c r="G23" s="40">
        <v>4687</v>
      </c>
      <c r="H23" s="40">
        <v>5</v>
      </c>
      <c r="I23" s="40">
        <v>0</v>
      </c>
      <c r="J23" s="40">
        <v>0</v>
      </c>
      <c r="K23" s="40">
        <v>0</v>
      </c>
      <c r="L23" s="40">
        <v>0</v>
      </c>
      <c r="M23" s="40">
        <v>24.1</v>
      </c>
      <c r="N23" s="40">
        <v>0</v>
      </c>
      <c r="O23" s="40">
        <v>0</v>
      </c>
      <c r="P23" s="46">
        <f t="shared" si="2"/>
        <v>10523.1</v>
      </c>
    </row>
    <row r="24" spans="1:16" ht="36.6" x14ac:dyDescent="0.3">
      <c r="A24" s="39" t="s">
        <v>31</v>
      </c>
      <c r="B24" s="40">
        <v>0</v>
      </c>
      <c r="C24" s="40">
        <v>20984.427129999916</v>
      </c>
      <c r="D24" s="40">
        <v>0</v>
      </c>
      <c r="E24" s="40">
        <v>51480.055029999989</v>
      </c>
      <c r="F24" s="40">
        <v>0</v>
      </c>
      <c r="G24" s="40">
        <v>51300</v>
      </c>
      <c r="H24" s="40">
        <v>437.66300000000012</v>
      </c>
      <c r="I24" s="40">
        <v>0</v>
      </c>
      <c r="J24" s="40">
        <v>25625.148600000015</v>
      </c>
      <c r="K24" s="40">
        <v>0</v>
      </c>
      <c r="L24" s="40">
        <v>205.00000000000006</v>
      </c>
      <c r="M24" s="40">
        <v>52193.534729999948</v>
      </c>
      <c r="N24" s="40">
        <v>0</v>
      </c>
      <c r="O24" s="40">
        <v>0</v>
      </c>
      <c r="P24" s="46">
        <f t="shared" si="2"/>
        <v>202225.82848999987</v>
      </c>
    </row>
    <row r="25" spans="1:16" s="1" customFormat="1" ht="24.6" x14ac:dyDescent="0.3">
      <c r="A25" s="39" t="s">
        <v>29</v>
      </c>
      <c r="B25" s="40">
        <v>0</v>
      </c>
      <c r="C25" s="40">
        <v>377</v>
      </c>
      <c r="D25" s="40">
        <v>33.494999999999997</v>
      </c>
      <c r="E25" s="40">
        <v>50811.252639999904</v>
      </c>
      <c r="F25" s="40">
        <v>0</v>
      </c>
      <c r="G25" s="40">
        <v>2126.489</v>
      </c>
      <c r="H25" s="40">
        <v>0</v>
      </c>
      <c r="I25" s="40">
        <v>0</v>
      </c>
      <c r="J25" s="40">
        <v>0</v>
      </c>
      <c r="K25" s="40">
        <v>0</v>
      </c>
      <c r="L25" s="40">
        <v>146</v>
      </c>
      <c r="M25" s="40">
        <v>0</v>
      </c>
      <c r="N25" s="40">
        <v>0</v>
      </c>
      <c r="O25" s="40">
        <v>0</v>
      </c>
      <c r="P25" s="46">
        <f t="shared" si="2"/>
        <v>53494.236639999908</v>
      </c>
    </row>
    <row r="26" spans="1:16" ht="36.6" x14ac:dyDescent="0.3">
      <c r="A26" s="6" t="s">
        <v>24</v>
      </c>
      <c r="B26" s="8">
        <f>SUM(B21:B25)</f>
        <v>0</v>
      </c>
      <c r="C26" s="8">
        <f t="shared" ref="C26:O26" si="3">SUM(C21:C25)</f>
        <v>22470.427129999916</v>
      </c>
      <c r="D26" s="8">
        <f t="shared" si="3"/>
        <v>33.494999999999997</v>
      </c>
      <c r="E26" s="8">
        <f t="shared" si="3"/>
        <v>112840.07507999989</v>
      </c>
      <c r="F26" s="8">
        <f t="shared" si="3"/>
        <v>0</v>
      </c>
      <c r="G26" s="8">
        <f t="shared" si="3"/>
        <v>61322.489000000001</v>
      </c>
      <c r="H26" s="8">
        <f t="shared" si="3"/>
        <v>652.66300000000012</v>
      </c>
      <c r="I26" s="8">
        <f t="shared" si="3"/>
        <v>0</v>
      </c>
      <c r="J26" s="8">
        <f t="shared" si="3"/>
        <v>25625.148600000015</v>
      </c>
      <c r="K26" s="8">
        <f t="shared" si="3"/>
        <v>0</v>
      </c>
      <c r="L26" s="8">
        <f t="shared" si="3"/>
        <v>351.00000000000006</v>
      </c>
      <c r="M26" s="8">
        <f t="shared" si="3"/>
        <v>52344.387709999952</v>
      </c>
      <c r="N26" s="8">
        <f t="shared" si="3"/>
        <v>0</v>
      </c>
      <c r="O26" s="8">
        <f t="shared" si="3"/>
        <v>0</v>
      </c>
      <c r="P26" s="47">
        <f>SUM(P21:P25)</f>
        <v>275639.68551999977</v>
      </c>
    </row>
    <row r="27" spans="1:16" ht="33" customHeight="1" x14ac:dyDescent="0.3">
      <c r="A27" s="9" t="s">
        <v>25</v>
      </c>
      <c r="B27" s="10">
        <f t="shared" ref="B27:P27" si="4">SUM(B19+B26)</f>
        <v>69388.248980000004</v>
      </c>
      <c r="C27" s="10">
        <f t="shared" si="4"/>
        <v>52005.547129999904</v>
      </c>
      <c r="D27" s="10">
        <f t="shared" si="4"/>
        <v>6532.37</v>
      </c>
      <c r="E27" s="10">
        <f t="shared" si="4"/>
        <v>199069.3060499999</v>
      </c>
      <c r="F27" s="10">
        <f t="shared" si="4"/>
        <v>79754.330199999822</v>
      </c>
      <c r="G27" s="10">
        <f t="shared" si="4"/>
        <v>103082</v>
      </c>
      <c r="H27" s="10">
        <f t="shared" si="4"/>
        <v>11444.963</v>
      </c>
      <c r="I27" s="10">
        <f t="shared" si="4"/>
        <v>65662.641980000044</v>
      </c>
      <c r="J27" s="10">
        <f t="shared" si="4"/>
        <v>42796.411990000015</v>
      </c>
      <c r="K27" s="10">
        <f t="shared" si="4"/>
        <v>2446</v>
      </c>
      <c r="L27" s="10">
        <f t="shared" si="4"/>
        <v>1433</v>
      </c>
      <c r="M27" s="10">
        <f t="shared" si="4"/>
        <v>965159.89002999943</v>
      </c>
      <c r="N27" s="10">
        <f t="shared" si="4"/>
        <v>1347.9999999999995</v>
      </c>
      <c r="O27" s="10">
        <f t="shared" si="4"/>
        <v>0</v>
      </c>
      <c r="P27" s="48">
        <f t="shared" si="4"/>
        <v>1600122.7093599988</v>
      </c>
    </row>
    <row r="28" spans="1:16" ht="24.6" x14ac:dyDescent="0.3">
      <c r="A28" s="11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49">
        <f>SUM(B28:O28)</f>
        <v>0</v>
      </c>
    </row>
    <row r="29" spans="1:16" ht="24.6" x14ac:dyDescent="0.3">
      <c r="A29" s="9" t="s">
        <v>27</v>
      </c>
      <c r="B29" s="10">
        <f t="shared" ref="B29:P29" si="5">SUM(B27+B28)</f>
        <v>69388.248980000004</v>
      </c>
      <c r="C29" s="10">
        <f t="shared" si="5"/>
        <v>52005.547129999904</v>
      </c>
      <c r="D29" s="10">
        <f t="shared" si="5"/>
        <v>6532.37</v>
      </c>
      <c r="E29" s="10">
        <f t="shared" si="5"/>
        <v>199069.3060499999</v>
      </c>
      <c r="F29" s="10">
        <f t="shared" si="5"/>
        <v>79754.330199999822</v>
      </c>
      <c r="G29" s="10">
        <f t="shared" si="5"/>
        <v>103082</v>
      </c>
      <c r="H29" s="10">
        <f t="shared" si="5"/>
        <v>11444.963</v>
      </c>
      <c r="I29" s="10">
        <f t="shared" ref="I29" si="6">SUM(I27+I28)</f>
        <v>65662.641980000044</v>
      </c>
      <c r="J29" s="10">
        <f t="shared" si="5"/>
        <v>42796.411990000015</v>
      </c>
      <c r="K29" s="10">
        <f t="shared" si="5"/>
        <v>2446</v>
      </c>
      <c r="L29" s="10">
        <f t="shared" si="5"/>
        <v>1433</v>
      </c>
      <c r="M29" s="10">
        <f t="shared" si="5"/>
        <v>965159.89002999943</v>
      </c>
      <c r="N29" s="10">
        <f t="shared" si="5"/>
        <v>1347.9999999999995</v>
      </c>
      <c r="O29" s="10">
        <f t="shared" si="5"/>
        <v>0</v>
      </c>
      <c r="P29" s="48">
        <f t="shared" si="5"/>
        <v>1600122.7093599988</v>
      </c>
    </row>
    <row r="30" spans="1:16" s="3" customFormat="1" ht="33" customHeight="1" x14ac:dyDescent="0.3">
      <c r="A30" s="18" t="s">
        <v>44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20"/>
    </row>
    <row r="31" spans="1:16" s="1" customFormat="1" x14ac:dyDescent="0.3">
      <c r="A31" s="14" t="s">
        <v>45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5"/>
    </row>
  </sheetData>
  <pageMargins left="0.7" right="0.7" top="0.75" bottom="0.75" header="0.3" footer="0.3"/>
  <pageSetup scale="9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 Expenses Paid 2024</vt:lpstr>
      <vt:lpstr>'Total Expenses Paid 2024'!Print_Area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2024-11-05T21:04:25Z</cp:lastPrinted>
  <dcterms:created xsi:type="dcterms:W3CDTF">2016-12-27T16:18:22Z</dcterms:created>
  <dcterms:modified xsi:type="dcterms:W3CDTF">2025-01-31T15:53:36Z</dcterms:modified>
</cp:coreProperties>
</file>