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155" windowHeight="5280" activeTab="1"/>
  </bookViews>
  <sheets>
    <sheet name="Component Consolidate Acct Sum " sheetId="1" r:id="rId1"/>
    <sheet name="Component Summary Worksheets" sheetId="2" r:id="rId2"/>
  </sheets>
  <definedNames>
    <definedName name="\D">'Component Summary Worksheets'!#REF!</definedName>
    <definedName name="_xlnm.Print_Area" localSheetId="0">'Component Consolidate Acct Sum '!$A$1:$P$94</definedName>
    <definedName name="_xlnm.Print_Area" localSheetId="1">'Component Summary Worksheets'!$A$1:$AE$71</definedName>
  </definedNames>
  <calcPr fullCalcOnLoad="1"/>
</workbook>
</file>

<file path=xl/sharedStrings.xml><?xml version="1.0" encoding="utf-8"?>
<sst xmlns="http://schemas.openxmlformats.org/spreadsheetml/2006/main" count="308" uniqueCount="139">
  <si>
    <t>xx</t>
  </si>
  <si>
    <t>Program Improvements by Strategic Goal</t>
  </si>
  <si>
    <t>Strategic Goal Four: Ensure the Fair and Efficient Operation of the Federal Justice System..............................................................................................................................................................................................................</t>
  </si>
  <si>
    <t>Program Offsets................................................................................................................................................................................................................</t>
  </si>
  <si>
    <t xml:space="preserve">The Department continues to evaluate its programs and operations with the goal of achieving across-the-board economies of scale that result in increased efficiencies, reduced duplication of effort, and cost savings.  (INCLUDE DESCRIPTION OF SPECIFIC PROGRAM OFFSETS BEING RECOMMENDED BY COMPONENT) </t>
  </si>
  <si>
    <t xml:space="preserve"> Pos.</t>
  </si>
  <si>
    <t xml:space="preserve"> Perm.</t>
  </si>
  <si>
    <t/>
  </si>
  <si>
    <t xml:space="preserve"> </t>
  </si>
  <si>
    <t>(Dollars in thousands)</t>
  </si>
  <si>
    <t>1.  Background Investigation Contract Service (BICS) Funding/Contract Adjudicator Funding</t>
  </si>
  <si>
    <t>1. National Infrastructure Protection Computer Intrusion Program (NIPCIP) Investigations/Equipment</t>
  </si>
  <si>
    <t>1. Trilogy Operations and Management (O&amp;M)</t>
  </si>
  <si>
    <t>Amount</t>
  </si>
  <si>
    <t>Comparison by activity and program</t>
  </si>
  <si>
    <t>FTE</t>
  </si>
  <si>
    <t>Grand Total</t>
  </si>
  <si>
    <t>Perm</t>
  </si>
  <si>
    <t>Perm.</t>
  </si>
  <si>
    <t>Pos.</t>
  </si>
  <si>
    <t>Program Improvements/Offsets</t>
  </si>
  <si>
    <t>Reimbursable FTE</t>
  </si>
  <si>
    <t>SALARIES AND EXPENSES</t>
  </si>
  <si>
    <t>The FBI requests 113 positions (53 agents), 56 workyears, and $41,113,000 to support field and headquarters operations to identify, investigate and disrupt criminal and terrorist attacks on computer systems, including those that control vital national infrastructure such as the digital switches that run power, water, transport, and communications grids.  The funding also will allow for expanded contractor resources to increase flexibility in developing case-specific data-mining tools and methodology.</t>
  </si>
  <si>
    <t xml:space="preserve">The FBI requests 5 positions, 3 workyears, and $6,018,000 to provide background investigations contract support and enhance the adjudication program.  Resources will enable FBI to fully fund the costs associated with using BICS investigators to conduct timely investigations of persons seeking security clearance for access to national security information.  Of the requested resources, $968,000 would fund the enhancement to the adjudication program.      </t>
  </si>
  <si>
    <t xml:space="preserve">The FBI requests 583 positions (94 agents), 292 workyears, and $69,880,000 for counterintelligence activities.  Funding would enable the FBI to address national security investigations related to the global threat and provide the necessary guidance and oversight related to investigations.  A more detailed description of the request can be found in the FBI's classified budget request.  </t>
  </si>
  <si>
    <t>Total Program Improvements/ Offsets,  Name of Bureau..........................................................................................................................................…</t>
  </si>
  <si>
    <t>NAME OF BUREAU</t>
  </si>
  <si>
    <t>(Dollars in Thousands)</t>
  </si>
  <si>
    <t xml:space="preserve">SALARIES AND EXPENSES  </t>
  </si>
  <si>
    <t>CONSTRUCTION</t>
  </si>
  <si>
    <t xml:space="preserve">      OTHER</t>
  </si>
  <si>
    <t xml:space="preserve">   TOTAL</t>
  </si>
  <si>
    <t>Adjustments to Base</t>
  </si>
  <si>
    <t>Increases:</t>
  </si>
  <si>
    <t xml:space="preserve">  Administrative Salary Increase...........................................................................…</t>
  </si>
  <si>
    <t xml:space="preserve">  Federal Health Insurance Premiums..............................................................................</t>
  </si>
  <si>
    <t xml:space="preserve">  GSA Rent ....................................................................................................................................</t>
  </si>
  <si>
    <t xml:space="preserve">  Lease Expirations ......................................................................................................................</t>
  </si>
  <si>
    <t xml:space="preserve">  Overseas Capital Security-Cost Sharing .................................................................................................................................…</t>
  </si>
  <si>
    <t xml:space="preserve">  INTERPOL Dues.................................................................................................................................…</t>
  </si>
  <si>
    <t>Decreases:</t>
  </si>
  <si>
    <t xml:space="preserve">  GSA Rent Decreases.............................................................................................................................................…</t>
  </si>
  <si>
    <t xml:space="preserve">  Lease Expiration Decreases.............................................................................................................................................…</t>
  </si>
  <si>
    <t xml:space="preserve">  Adjustment to Base Resources Decrease................................................................................................................................................</t>
  </si>
  <si>
    <t xml:space="preserve">  Non-recurring Decreases................................................................................................................................................</t>
  </si>
  <si>
    <t>Program Improvements by Strategic Goal:</t>
  </si>
  <si>
    <t>Strategic Goal One:  Prevent Terrorism and Promote the Nation’s Security</t>
  </si>
  <si>
    <t>Strategic Goal Two:  Enforce Federal Laws and Represent the Rights and Interests of the American People</t>
  </si>
  <si>
    <t>Strategic Goal Three:  Assist State, Local, and Tribal Efforts to Prevent or Reduce Crime and Violence</t>
  </si>
  <si>
    <t>Strategic Goal Four:  Ensure the Fair and Efficient Operation of the Federal Justice System</t>
  </si>
  <si>
    <t>*************MACRO AREA ********************************</t>
  </si>
  <si>
    <t>********** ALT-Z  (ADDS DOTS TO LABEL)**************</t>
  </si>
  <si>
    <t>{edit}......................................~{d 2}</t>
  </si>
  <si>
    <t>********** ALT-D  (DELETES 1 COLUMN)**************</t>
  </si>
  <si>
    <t>/WDC~{R 2}</t>
  </si>
  <si>
    <t>Strategic Goal Three: Assist State, Local, and Tribal Efforts to Prevent or Reduce Crime and Violence……..…………………………………………..................................…</t>
  </si>
  <si>
    <t>Strategic Goal Two: Enforce Federal Laws and Represent the Rights and Interests of the American People………………………………………........................................…</t>
  </si>
  <si>
    <t xml:space="preserve">  Increase in Reimbursable FTE……………………………………………………………………………………..</t>
  </si>
  <si>
    <t>2006 Current Services</t>
  </si>
  <si>
    <t>2006 Request</t>
  </si>
  <si>
    <t xml:space="preserve">  Annualization of 2005 Increases.......................................................................................…</t>
  </si>
  <si>
    <t xml:space="preserve">  Annualization of 2004 Positions.......................................................................................…</t>
  </si>
  <si>
    <t xml:space="preserve">  WCF Telecommunications and E-mail rate increase for 2006 ....................................................................................................................................</t>
  </si>
  <si>
    <t xml:space="preserve">  Annualization 2003 Wartime Supplemental ...…............................… .........................................................................</t>
  </si>
  <si>
    <t xml:space="preserve">  FERS Agency Contribution Rate.........….........................................................................................................…</t>
  </si>
  <si>
    <t xml:space="preserve">  Transportation Management Fees ............…..............................................................................................</t>
  </si>
  <si>
    <t xml:space="preserve">  Security Surcharge Cost Projection..............…............................................................................................</t>
  </si>
  <si>
    <t xml:space="preserve">  Postage (Military)....…......................................................................................................…</t>
  </si>
  <si>
    <t xml:space="preserve">  Electronic Case Filing (PACER)....…....................................................................................................</t>
  </si>
  <si>
    <t xml:space="preserve">  Accident Compensation .....…................................................................................</t>
  </si>
  <si>
    <t xml:space="preserve">  Medical Hospital Service  Cost.....….......................................................................................................</t>
  </si>
  <si>
    <t xml:space="preserve">  Contract Bed Cost Adjustments…............................................................................................................</t>
  </si>
  <si>
    <t xml:space="preserve">  Utilities Cost Adjustments…............................................................................................................</t>
  </si>
  <si>
    <t xml:space="preserve">  Super Fund Litigation ........…....................................................................................................</t>
  </si>
  <si>
    <t xml:space="preserve">  Position and FTE Adjustment................................................................................................................</t>
  </si>
  <si>
    <t xml:space="preserve">  Annualization of 2005 Pay Raise  (3.5 Percent).....…...............................................................…</t>
  </si>
  <si>
    <t xml:space="preserve">  Commercial Rent Adjustment.........….................................................................................................</t>
  </si>
  <si>
    <t>OFFICE ON VIOLENCE AGAINST WOMEN</t>
  </si>
  <si>
    <t>[9,866]</t>
  </si>
  <si>
    <t>[12,333]</t>
  </si>
  <si>
    <t>[937]</t>
  </si>
  <si>
    <t>[740]</t>
  </si>
  <si>
    <t>[2,368]</t>
  </si>
  <si>
    <t>[2,664]</t>
  </si>
  <si>
    <t>[5,200]</t>
  </si>
  <si>
    <t>[10,000]</t>
  </si>
  <si>
    <t>[15,000]</t>
  </si>
  <si>
    <t>[0]</t>
  </si>
  <si>
    <t>* OVW was established as a separate Office (outside of the Office of Justice Programs) in the middle of FY 2004, and 2004 actual</t>
  </si>
  <si>
    <t xml:space="preserve">  positions and workyears are reported under OJP.</t>
  </si>
  <si>
    <t>2004 Obligations* ....................................................................................................................................................................................................................................................................................</t>
  </si>
  <si>
    <t xml:space="preserve">     2005 Rescission -- Reduction applied to DOJ (0.54%)...............................................................................................................................................................................................................................................................................................................................................................</t>
  </si>
  <si>
    <t>2005 Appropriation (with Rescission) ..............................................................................................................................................................................................................................................................................................................................................</t>
  </si>
  <si>
    <t xml:space="preserve">     Change 2006 from 2005......................................................................................................................................................................................................................................................................................................................................................................................................................................</t>
  </si>
  <si>
    <t xml:space="preserve">  Transfer of Victims of Child Abuse Programs from OVW to OJP...................................................................................................................................................................................................................................................................................................................................</t>
  </si>
  <si>
    <t xml:space="preserve">    Program Improvements...................................................................................................................................................................................................................................................................................................................................................................................................</t>
  </si>
  <si>
    <t>Program Offsets………………………………………………………...………………....................................................................................................................................................................................................................................................................................</t>
  </si>
  <si>
    <t xml:space="preserve">  Change 2006 from 2005 ....................................................................................................................................................................................................................................................................................................................................................................................................</t>
  </si>
  <si>
    <t xml:space="preserve">  2006 Pay Raise (2.3 Percent).........…............................................................................................................................................................................................................................................................................................................................................................................................</t>
  </si>
  <si>
    <t xml:space="preserve">      Subtotal Increases .........................................................................................................................................................................................................................................................................................................................................................................................................................................................................................................................................................</t>
  </si>
  <si>
    <t xml:space="preserve">      Subtotal Decreases.........................................................................................................................................................................................................................................................................................................................................................................................................................................................................................................................................................</t>
  </si>
  <si>
    <t xml:space="preserve">      Net Adjustments to Base ...........................................................................................................................................................................................................................................................................................................................................................................................................................................</t>
  </si>
  <si>
    <t>2006 Current Services.............................................................................................................................................................................................................................................................................................................................................................................................................................</t>
  </si>
  <si>
    <t>1.  STOP Grants</t>
  </si>
  <si>
    <t>2.  Financial Management and Accountability</t>
  </si>
  <si>
    <t>Total Program Improvements/Offsets, Office on Violence Against Women..........................................................................................................................................…</t>
  </si>
  <si>
    <t>2006 Total Request...................................................................................................................................................................................................................................................................................................................................................................................................................................................</t>
  </si>
  <si>
    <t>[4,933]</t>
  </si>
  <si>
    <t>Research and Eval. Violence Against Women (NIJ)…………........................................................................................</t>
  </si>
  <si>
    <t>Safe Start Program (OJJDP)…………………………………...................................................................................</t>
  </si>
  <si>
    <t>Alaska Domestic Violence Prevention Unit…………………….......................................................................................</t>
  </si>
  <si>
    <t>Transitional Housing…………………………………………….....................................................................................</t>
  </si>
  <si>
    <t>STOP Grants to Combat Violence Against Women……………….................................................................................</t>
  </si>
  <si>
    <t>Positions and FTE Spread Across OVW Programs……………….................................................................................</t>
  </si>
  <si>
    <t>Alaska (Anchorage) Sexual Assault Response Team……….....................................................................................</t>
  </si>
  <si>
    <t>Alaska Victims of Justice………………………………………...........................................................................................</t>
  </si>
  <si>
    <t>Alaska (Anchorage) Domestic Violence Prevention Project…............................................................................................</t>
  </si>
  <si>
    <t>Alaska Sexual Assault/Domestic Violence Prosecution Unit….............................................................................................</t>
  </si>
  <si>
    <t>Grants to Encourage Arrest Policies………………………………...................................................................................</t>
  </si>
  <si>
    <t>Rural Dom. Violence &amp; Child Abuse Enforcement Asst……………...................................................................</t>
  </si>
  <si>
    <t>Legal Assistance for Victims Program……………………………..............................................................</t>
  </si>
  <si>
    <t>Safe Havens Program………………………………………………..........................................................................</t>
  </si>
  <si>
    <t>Grants to Reduce Violent Crimes on Campus…………………….......................................................................................</t>
  </si>
  <si>
    <t>Elder Program………………………………………………………….............................................................................</t>
  </si>
  <si>
    <t>Disabilities Program………………………………………………….................................................................................</t>
  </si>
  <si>
    <t>Grants for Closed Circuit Television…………………………….....................................................................................</t>
  </si>
  <si>
    <t>Child Abuse Training for Judicial Personnel……………………....................................................................................</t>
  </si>
  <si>
    <t>OJP-Administered Victims of Child Abuse Programs.......................................................................................</t>
  </si>
  <si>
    <t>Court-Appointed Special Advocate………………………….....................................................................................</t>
  </si>
  <si>
    <t>Training Programs to Assist Probation and Parole Officers….....................................................................................</t>
  </si>
  <si>
    <t>VAWA II: Stalker Databases……………………………………..............................................................................</t>
  </si>
  <si>
    <t>Total........................................................................................................................................................................................</t>
  </si>
  <si>
    <r>
      <t>OVW requests $2,670,000</t>
    </r>
    <r>
      <rPr>
        <sz val="14"/>
        <rFont val="Arial"/>
        <family val="0"/>
      </rPr>
      <t xml:space="preserve"> to increase the amount of formula grant funds to help states, the District of Columbia, tribes, and territories develop and strengthen their criminal justice system's response to violence against women and to support and enhance services for victims.  Funding provided may be used for training for police officers, prosecutors, and other criminal justice practitioners to enable them to respond more effectively; the creation or enlargement of special units of police officers and prosecutors to handle cases involving violence against women; the creation or enhancement of services for victims of such violence; the development and implementation of more effective police and prosecution policies and procedures, protocols, orders, and services; and the creation and enhancement of programs addressing stalking and sexual assault.  FY 2006 current services resources for STOP Grants are $184,638,000.</t>
    </r>
  </si>
  <si>
    <r>
      <t>OVW requests 1 position and 1 workyear</t>
    </r>
    <r>
      <rPr>
        <sz val="14"/>
        <rFont val="Arial"/>
        <family val="0"/>
      </rPr>
      <t xml:space="preserve"> to increase financial management and accountability.  Resources would increase the number of administrative personnel available to ensure adequate financial management oversight of OVW funding.  FY 2006 current services resources for financial management are 1 position, 1 workyear, and $100,000.</t>
    </r>
  </si>
  <si>
    <t>2005 Appropriation (without Rescission) ..................................................................................................................................................................................................................................................................................................................................................................................................................</t>
  </si>
  <si>
    <t>Net Program Improvements/Offsets…………………………………………………………..………...................................................................................................................................................................................................................................................................................</t>
  </si>
  <si>
    <t xml:space="preserve">     2005 Rescission -- Government-wide reduction (0.80%)..............................................................................................................................................................................................................................................................................................................................................................</t>
  </si>
  <si>
    <t>2005 Appropriation                           (w/ Rescission)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</si>
</sst>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6">
    <font>
      <sz val="10"/>
      <name val="Arial"/>
      <family val="0"/>
    </font>
    <font>
      <b/>
      <sz val="18"/>
      <name val="Arial"/>
      <family val="0"/>
    </font>
    <font>
      <b/>
      <sz val="12"/>
      <name val="Arial"/>
      <family val="0"/>
    </font>
    <font>
      <i/>
      <sz val="10"/>
      <name val="Arial"/>
      <family val="0"/>
    </font>
    <font>
      <sz val="12"/>
      <name val="Arial"/>
      <family val="0"/>
    </font>
    <font>
      <i/>
      <sz val="12"/>
      <name val="Arial"/>
      <family val="0"/>
    </font>
    <font>
      <u val="single"/>
      <sz val="12"/>
      <name val="Arial"/>
      <family val="0"/>
    </font>
    <font>
      <sz val="14"/>
      <name val="Arial"/>
      <family val="0"/>
    </font>
    <font>
      <sz val="16"/>
      <name val="Arial"/>
      <family val="0"/>
    </font>
    <font>
      <u val="single"/>
      <sz val="14"/>
      <name val="Arial"/>
      <family val="0"/>
    </font>
    <font>
      <i/>
      <sz val="14"/>
      <name val="Arial"/>
      <family val="0"/>
    </font>
    <font>
      <b/>
      <sz val="14"/>
      <name val="Arial"/>
      <family val="0"/>
    </font>
    <font>
      <b/>
      <u val="single"/>
      <sz val="14"/>
      <name val="Arial"/>
      <family val="0"/>
    </font>
    <font>
      <b/>
      <u val="single"/>
      <sz val="10"/>
      <name val="Arial"/>
      <family val="0"/>
    </font>
    <font>
      <u val="doubleAccounting"/>
      <sz val="10"/>
      <name val="Arial"/>
      <family val="0"/>
    </font>
    <font>
      <sz val="8"/>
      <name val="Arial"/>
      <family val="2"/>
    </font>
  </fonts>
  <fills count="2">
    <fill>
      <patternFill/>
    </fill>
    <fill>
      <patternFill patternType="gray125"/>
    </fill>
  </fills>
  <borders count="17">
    <border>
      <left/>
      <right/>
      <top/>
      <bottom/>
      <diagonal/>
    </border>
    <border>
      <left/>
      <right/>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s>
  <cellStyleXfs count="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cellStyleXfs>
  <cellXfs count="175">
    <xf numFmtId="3" fontId="0" fillId="0" borderId="0" xfId="0" applyAlignment="1">
      <alignment/>
    </xf>
    <xf numFmtId="3" fontId="7" fillId="0" borderId="0" xfId="0" applyAlignment="1">
      <alignment/>
    </xf>
    <xf numFmtId="3" fontId="7" fillId="0" borderId="0" xfId="0" applyAlignment="1">
      <alignment wrapText="1"/>
    </xf>
    <xf numFmtId="3" fontId="4" fillId="0" borderId="0" xfId="0" applyAlignment="1">
      <alignment/>
    </xf>
    <xf numFmtId="3" fontId="8" fillId="0" borderId="0" xfId="0" applyAlignment="1">
      <alignment/>
    </xf>
    <xf numFmtId="3" fontId="7" fillId="0" borderId="0" xfId="0" applyAlignment="1">
      <alignment vertical="top" wrapText="1"/>
    </xf>
    <xf numFmtId="3" fontId="12" fillId="0" borderId="0" xfId="0" applyAlignment="1">
      <alignment horizontal="centerContinuous"/>
    </xf>
    <xf numFmtId="3" fontId="4" fillId="0" borderId="0" xfId="0" applyAlignment="1">
      <alignment horizontal="centerContinuous"/>
    </xf>
    <xf numFmtId="3" fontId="7" fillId="0" borderId="0" xfId="0" applyAlignment="1">
      <alignment horizontal="centerContinuous"/>
    </xf>
    <xf numFmtId="3" fontId="5" fillId="0" borderId="0" xfId="0" applyAlignment="1">
      <alignment horizontal="centerContinuous"/>
    </xf>
    <xf numFmtId="3" fontId="6" fillId="0" borderId="0" xfId="0" applyAlignment="1">
      <alignment/>
    </xf>
    <xf numFmtId="5" fontId="7" fillId="0" borderId="0" xfId="0" applyAlignment="1">
      <alignment/>
    </xf>
    <xf numFmtId="3" fontId="4" fillId="0" borderId="1" xfId="0" applyAlignment="1">
      <alignment horizontal="centerContinuous"/>
    </xf>
    <xf numFmtId="3" fontId="7" fillId="0" borderId="0" xfId="0" applyAlignment="1">
      <alignment horizontal="right"/>
    </xf>
    <xf numFmtId="3" fontId="9" fillId="0" borderId="0" xfId="0" applyAlignment="1">
      <alignment/>
    </xf>
    <xf numFmtId="3" fontId="0" fillId="0" borderId="0" xfId="0" applyAlignment="1">
      <alignment wrapText="1"/>
    </xf>
    <xf numFmtId="3" fontId="10" fillId="0" borderId="0" xfId="0" applyAlignment="1">
      <alignment horizontal="centerContinuous"/>
    </xf>
    <xf numFmtId="3" fontId="7" fillId="0" borderId="0" xfId="0" applyAlignment="1">
      <alignment horizontal="center"/>
    </xf>
    <xf numFmtId="3" fontId="9" fillId="0" borderId="0" xfId="0" applyAlignment="1">
      <alignment horizontal="center"/>
    </xf>
    <xf numFmtId="3" fontId="7" fillId="0" borderId="0" xfId="0" applyFont="1" applyAlignment="1">
      <alignment/>
    </xf>
    <xf numFmtId="3" fontId="9" fillId="0" borderId="0" xfId="0" applyAlignment="1">
      <alignment horizontal="center"/>
    </xf>
    <xf numFmtId="3" fontId="4" fillId="0" borderId="0" xfId="0" applyFont="1" applyAlignment="1">
      <alignment horizontal="centerContinuous"/>
    </xf>
    <xf numFmtId="3" fontId="11" fillId="0" borderId="0" xfId="0" applyFont="1" applyAlignment="1">
      <alignment horizontal="centerContinuous"/>
    </xf>
    <xf numFmtId="3" fontId="7" fillId="0" borderId="0" xfId="0" applyBorder="1" applyAlignment="1">
      <alignment/>
    </xf>
    <xf numFmtId="3" fontId="7" fillId="0" borderId="0" xfId="0" applyBorder="1" applyAlignment="1">
      <alignment/>
    </xf>
    <xf numFmtId="3" fontId="7" fillId="0" borderId="0" xfId="0" applyBorder="1" applyAlignment="1">
      <alignment/>
    </xf>
    <xf numFmtId="3" fontId="4" fillId="0" borderId="0" xfId="0" applyFont="1" applyAlignment="1">
      <alignment/>
    </xf>
    <xf numFmtId="3" fontId="4" fillId="0" borderId="1" xfId="0" applyFont="1" applyAlignment="1">
      <alignment horizontal="centerContinuous"/>
    </xf>
    <xf numFmtId="3" fontId="4" fillId="0" borderId="1" xfId="0" applyFont="1" applyAlignment="1">
      <alignment horizontal="centerContinuous" wrapText="1"/>
    </xf>
    <xf numFmtId="3" fontId="0" fillId="0" borderId="0" xfId="0" applyBorder="1" applyAlignment="1">
      <alignment/>
    </xf>
    <xf numFmtId="3" fontId="0" fillId="0" borderId="0" xfId="0" applyBorder="1" applyAlignment="1">
      <alignment/>
    </xf>
    <xf numFmtId="3" fontId="7" fillId="0" borderId="0" xfId="0" applyFont="1" applyBorder="1" applyAlignment="1">
      <alignment/>
    </xf>
    <xf numFmtId="3" fontId="7" fillId="0" borderId="0" xfId="0" applyAlignment="1">
      <alignment wrapText="1"/>
    </xf>
    <xf numFmtId="3" fontId="8" fillId="0" borderId="0" xfId="0" applyAlignment="1">
      <alignment wrapText="1"/>
    </xf>
    <xf numFmtId="3" fontId="4" fillId="0" borderId="0" xfId="0" applyAlignment="1">
      <alignment wrapText="1"/>
    </xf>
    <xf numFmtId="3" fontId="11" fillId="0" borderId="0" xfId="0" applyFont="1" applyAlignment="1">
      <alignment horizontal="centerContinuous" wrapText="1"/>
    </xf>
    <xf numFmtId="3" fontId="7" fillId="0" borderId="0" xfId="0" applyAlignment="1">
      <alignment horizontal="centerContinuous" wrapText="1"/>
    </xf>
    <xf numFmtId="3" fontId="7" fillId="0" borderId="0" xfId="0" applyAlignment="1">
      <alignment horizontal="left"/>
    </xf>
    <xf numFmtId="3" fontId="7" fillId="0" borderId="0" xfId="0" applyBorder="1" applyAlignment="1">
      <alignment horizontal="center"/>
    </xf>
    <xf numFmtId="3" fontId="0" fillId="0" borderId="0" xfId="0" applyBorder="1" applyAlignment="1">
      <alignment horizontal="center"/>
    </xf>
    <xf numFmtId="3" fontId="0" fillId="0" borderId="0" xfId="0" applyBorder="1" applyAlignment="1">
      <alignment horizontal="center"/>
    </xf>
    <xf numFmtId="3" fontId="9" fillId="0" borderId="0" xfId="0" applyFont="1" applyAlignment="1">
      <alignment horizontal="center"/>
    </xf>
    <xf numFmtId="3" fontId="4" fillId="0" borderId="1" xfId="0" applyBorder="1" applyAlignment="1">
      <alignment/>
    </xf>
    <xf numFmtId="3" fontId="6" fillId="0" borderId="0" xfId="0" applyAlignment="1">
      <alignment horizontal="center"/>
    </xf>
    <xf numFmtId="3" fontId="4" fillId="0" borderId="0" xfId="0" applyAlignment="1">
      <alignment horizontal="center"/>
    </xf>
    <xf numFmtId="37" fontId="7" fillId="0" borderId="0" xfId="0" applyNumberFormat="1" applyBorder="1" applyAlignment="1">
      <alignment/>
    </xf>
    <xf numFmtId="164" fontId="7" fillId="0" borderId="0" xfId="0" applyNumberFormat="1" applyAlignment="1">
      <alignment/>
    </xf>
    <xf numFmtId="3" fontId="7" fillId="0" borderId="0" xfId="0" applyFont="1" applyBorder="1" applyAlignment="1">
      <alignment horizontal="center"/>
    </xf>
    <xf numFmtId="3" fontId="9" fillId="0" borderId="0" xfId="0" applyFont="1" applyBorder="1" applyAlignment="1">
      <alignment horizontal="center"/>
    </xf>
    <xf numFmtId="3" fontId="11" fillId="0" borderId="0" xfId="0" applyFont="1" applyAlignment="1">
      <alignment horizontal="centerContinuous"/>
    </xf>
    <xf numFmtId="3" fontId="12" fillId="0" borderId="0" xfId="0" applyFont="1" applyAlignment="1">
      <alignment horizontal="centerContinuous"/>
    </xf>
    <xf numFmtId="3" fontId="7" fillId="0" borderId="0" xfId="0" applyFont="1" applyAlignment="1">
      <alignment horizontal="centerContinuous"/>
    </xf>
    <xf numFmtId="0" fontId="0" fillId="0" borderId="2" xfId="0" applyBorder="1" applyAlignment="1">
      <alignment/>
    </xf>
    <xf numFmtId="3" fontId="0" fillId="0" borderId="0" xfId="0" applyNumberFormat="1" applyBorder="1" applyAlignment="1">
      <alignment/>
    </xf>
    <xf numFmtId="0" fontId="0" fillId="0" borderId="3" xfId="0" applyBorder="1" applyAlignment="1">
      <alignment/>
    </xf>
    <xf numFmtId="3" fontId="0" fillId="0" borderId="3" xfId="0" applyBorder="1" applyAlignment="1">
      <alignment/>
    </xf>
    <xf numFmtId="3" fontId="0" fillId="0" borderId="2" xfId="0" applyBorder="1" applyAlignment="1">
      <alignment/>
    </xf>
    <xf numFmtId="3" fontId="0" fillId="0" borderId="4" xfId="0" applyNumberFormat="1" applyBorder="1" applyAlignment="1">
      <alignment/>
    </xf>
    <xf numFmtId="3" fontId="0" fillId="0" borderId="0" xfId="0" applyBorder="1" applyAlignment="1">
      <alignment/>
    </xf>
    <xf numFmtId="3" fontId="0" fillId="0" borderId="3" xfId="0" applyNumberFormat="1" applyBorder="1" applyAlignment="1">
      <alignment/>
    </xf>
    <xf numFmtId="3" fontId="0" fillId="0" borderId="3" xfId="0" applyNumberFormat="1" applyFill="1" applyBorder="1" applyAlignment="1">
      <alignment/>
    </xf>
    <xf numFmtId="0" fontId="0" fillId="0" borderId="2" xfId="0" applyFill="1" applyBorder="1" applyAlignment="1">
      <alignment/>
    </xf>
    <xf numFmtId="3" fontId="0" fillId="0" borderId="5" xfId="0" applyNumberFormat="1" applyBorder="1" applyAlignment="1">
      <alignment/>
    </xf>
    <xf numFmtId="3" fontId="0" fillId="0" borderId="6" xfId="0" applyNumberFormat="1" applyBorder="1" applyAlignment="1">
      <alignment/>
    </xf>
    <xf numFmtId="3" fontId="0" fillId="0" borderId="7" xfId="0" applyNumberFormat="1" applyBorder="1" applyAlignment="1">
      <alignment/>
    </xf>
    <xf numFmtId="3" fontId="0" fillId="0" borderId="8" xfId="0" applyNumberFormat="1" applyFill="1" applyBorder="1" applyAlignment="1">
      <alignment/>
    </xf>
    <xf numFmtId="0" fontId="0" fillId="0" borderId="8" xfId="0" applyBorder="1" applyAlignment="1">
      <alignment/>
    </xf>
    <xf numFmtId="3" fontId="4" fillId="0" borderId="1" xfId="0" applyFont="1" applyAlignment="1">
      <alignment horizontal="right"/>
    </xf>
    <xf numFmtId="3" fontId="4" fillId="0" borderId="0" xfId="0" applyFont="1" applyAlignment="1">
      <alignment/>
    </xf>
    <xf numFmtId="3" fontId="4" fillId="0" borderId="1" xfId="0" applyFont="1" applyAlignment="1">
      <alignment/>
    </xf>
    <xf numFmtId="5" fontId="4" fillId="0" borderId="0" xfId="0" applyFont="1" applyAlignment="1">
      <alignment/>
    </xf>
    <xf numFmtId="0" fontId="0" fillId="0" borderId="9" xfId="0" applyBorder="1" applyAlignment="1">
      <alignment horizontal="center"/>
    </xf>
    <xf numFmtId="3" fontId="0" fillId="0" borderId="10" xfId="0" applyNumberFormat="1" applyBorder="1" applyAlignment="1">
      <alignment horizontal="center"/>
    </xf>
    <xf numFmtId="3" fontId="0" fillId="0" borderId="11" xfId="0" applyNumberFormat="1" applyBorder="1" applyAlignment="1">
      <alignment horizontal="center"/>
    </xf>
    <xf numFmtId="0" fontId="13" fillId="0" borderId="0" xfId="0" applyFont="1" applyAlignment="1">
      <alignment horizontal="centerContinuous"/>
    </xf>
    <xf numFmtId="0" fontId="0" fillId="0" borderId="0" xfId="0" applyAlignment="1">
      <alignment horizontal="centerContinuous"/>
    </xf>
    <xf numFmtId="3" fontId="0" fillId="0" borderId="0" xfId="0" applyNumberFormat="1" applyAlignment="1">
      <alignment horizontal="centerContinuous"/>
    </xf>
    <xf numFmtId="3" fontId="0" fillId="0" borderId="0" xfId="0" applyAlignment="1">
      <alignment/>
    </xf>
    <xf numFmtId="3" fontId="0" fillId="0" borderId="0" xfId="0" applyNumberFormat="1" applyAlignment="1">
      <alignment/>
    </xf>
    <xf numFmtId="0" fontId="0" fillId="0" borderId="0" xfId="0" applyAlignment="1">
      <alignment/>
    </xf>
    <xf numFmtId="0" fontId="0" fillId="0" borderId="12" xfId="0" applyBorder="1" applyAlignment="1">
      <alignment horizontal="center"/>
    </xf>
    <xf numFmtId="3" fontId="0" fillId="0" borderId="12" xfId="0" applyNumberFormat="1" applyBorder="1" applyAlignment="1">
      <alignment horizontal="center"/>
    </xf>
    <xf numFmtId="3" fontId="0" fillId="0" borderId="7" xfId="0" applyNumberFormat="1" applyBorder="1" applyAlignment="1">
      <alignment horizontal="center"/>
    </xf>
    <xf numFmtId="0" fontId="0" fillId="0" borderId="7" xfId="0" applyBorder="1" applyAlignment="1">
      <alignment horizontal="center"/>
    </xf>
    <xf numFmtId="0" fontId="0" fillId="0" borderId="13" xfId="0" applyBorder="1" applyAlignment="1">
      <alignment/>
    </xf>
    <xf numFmtId="0" fontId="0" fillId="0" borderId="14" xfId="0" applyBorder="1" applyAlignment="1">
      <alignment/>
    </xf>
    <xf numFmtId="5" fontId="0" fillId="0" borderId="3" xfId="0" applyBorder="1" applyAlignment="1">
      <alignment/>
    </xf>
    <xf numFmtId="5" fontId="0" fillId="0" borderId="2" xfId="0" applyBorder="1" applyAlignment="1">
      <alignment/>
    </xf>
    <xf numFmtId="3" fontId="3" fillId="0" borderId="10" xfId="0" applyNumberFormat="1" applyFont="1" applyBorder="1" applyAlignment="1">
      <alignment/>
    </xf>
    <xf numFmtId="3" fontId="3" fillId="0" borderId="11" xfId="0" applyNumberFormat="1" applyFont="1" applyBorder="1" applyAlignment="1">
      <alignment/>
    </xf>
    <xf numFmtId="0" fontId="3" fillId="0" borderId="9" xfId="0" applyFont="1" applyBorder="1" applyAlignment="1">
      <alignment/>
    </xf>
    <xf numFmtId="0" fontId="3" fillId="0" borderId="8" xfId="0" applyFont="1" applyBorder="1" applyAlignment="1">
      <alignment/>
    </xf>
    <xf numFmtId="3" fontId="0" fillId="0" borderId="2" xfId="0" applyNumberFormat="1" applyBorder="1" applyAlignment="1">
      <alignment/>
    </xf>
    <xf numFmtId="3" fontId="0" fillId="0" borderId="10" xfId="0" applyNumberFormat="1" applyBorder="1" applyAlignment="1">
      <alignment/>
    </xf>
    <xf numFmtId="3" fontId="0" fillId="0" borderId="11" xfId="0" applyNumberFormat="1" applyBorder="1" applyAlignment="1">
      <alignment/>
    </xf>
    <xf numFmtId="3" fontId="0" fillId="0" borderId="9" xfId="0" applyBorder="1" applyAlignment="1">
      <alignment/>
    </xf>
    <xf numFmtId="0" fontId="0" fillId="0" borderId="9" xfId="0" applyBorder="1" applyAlignment="1">
      <alignment/>
    </xf>
    <xf numFmtId="3" fontId="0" fillId="0" borderId="9" xfId="0" applyNumberFormat="1" applyBorder="1" applyAlignment="1">
      <alignment/>
    </xf>
    <xf numFmtId="3" fontId="0" fillId="0" borderId="8" xfId="0" applyNumberFormat="1" applyBorder="1" applyAlignment="1">
      <alignment/>
    </xf>
    <xf numFmtId="3" fontId="14" fillId="0" borderId="10" xfId="0" applyNumberFormat="1" applyBorder="1" applyAlignment="1">
      <alignment/>
    </xf>
    <xf numFmtId="3" fontId="14" fillId="0" borderId="11" xfId="0" applyNumberFormat="1" applyBorder="1" applyAlignment="1">
      <alignment/>
    </xf>
    <xf numFmtId="0" fontId="14" fillId="0" borderId="9" xfId="0" applyBorder="1" applyAlignment="1">
      <alignment/>
    </xf>
    <xf numFmtId="3" fontId="14" fillId="0" borderId="8" xfId="0" applyBorder="1" applyAlignment="1">
      <alignment/>
    </xf>
    <xf numFmtId="3" fontId="0" fillId="0" borderId="12" xfId="0" applyNumberFormat="1" applyBorder="1" applyAlignment="1">
      <alignment/>
    </xf>
    <xf numFmtId="3" fontId="0" fillId="0" borderId="0" xfId="0" applyBorder="1" applyAlignment="1">
      <alignment wrapText="1"/>
    </xf>
    <xf numFmtId="0" fontId="0" fillId="0" borderId="0" xfId="0" applyNumberFormat="1" applyBorder="1" applyAlignment="1">
      <alignment/>
    </xf>
    <xf numFmtId="3" fontId="7" fillId="0" borderId="0" xfId="0" applyBorder="1" applyAlignment="1">
      <alignment/>
    </xf>
    <xf numFmtId="3" fontId="4" fillId="0" borderId="0" xfId="0" applyBorder="1" applyAlignment="1">
      <alignment/>
    </xf>
    <xf numFmtId="3" fontId="4" fillId="0" borderId="0" xfId="0" applyBorder="1" applyAlignment="1">
      <alignment/>
    </xf>
    <xf numFmtId="3" fontId="4" fillId="0" borderId="0" xfId="0" applyNumberFormat="1" applyFont="1" applyBorder="1" applyAlignment="1">
      <alignment/>
    </xf>
    <xf numFmtId="0" fontId="4" fillId="0" borderId="0" xfId="0" applyFont="1" applyBorder="1" applyAlignment="1">
      <alignment/>
    </xf>
    <xf numFmtId="3" fontId="8" fillId="0" borderId="0" xfId="0" applyBorder="1" applyAlignment="1">
      <alignment/>
    </xf>
    <xf numFmtId="3" fontId="7" fillId="0" borderId="0" xfId="0" applyBorder="1" applyAlignment="1">
      <alignment/>
    </xf>
    <xf numFmtId="3" fontId="7" fillId="0" borderId="15" xfId="0" applyBorder="1" applyAlignment="1">
      <alignment/>
    </xf>
    <xf numFmtId="3" fontId="13" fillId="0" borderId="0" xfId="0" applyNumberFormat="1" applyFont="1" applyAlignment="1">
      <alignment horizontal="centerContinuous"/>
    </xf>
    <xf numFmtId="3" fontId="15" fillId="0" borderId="0" xfId="0" applyFont="1" applyAlignment="1">
      <alignment/>
    </xf>
    <xf numFmtId="3" fontId="7" fillId="0" borderId="0" xfId="0" applyFont="1" applyAlignment="1">
      <alignment horizontal="centerContinuous"/>
    </xf>
    <xf numFmtId="0" fontId="0" fillId="0" borderId="11" xfId="0" applyBorder="1" applyAlignment="1">
      <alignment/>
    </xf>
    <xf numFmtId="3" fontId="4" fillId="0" borderId="0" xfId="0" applyFont="1" applyBorder="1" applyAlignment="1">
      <alignment/>
    </xf>
    <xf numFmtId="164" fontId="4" fillId="0" borderId="0" xfId="0" applyNumberFormat="1" applyFont="1" applyAlignment="1">
      <alignment/>
    </xf>
    <xf numFmtId="3" fontId="4" fillId="0" borderId="0" xfId="0" applyFont="1" applyAlignment="1">
      <alignment horizontal="right"/>
    </xf>
    <xf numFmtId="3" fontId="0" fillId="0" borderId="11" xfId="0" applyNumberFormat="1" applyBorder="1" applyAlignment="1">
      <alignment horizontal="center"/>
    </xf>
    <xf numFmtId="3" fontId="0" fillId="0" borderId="9" xfId="0" applyNumberFormat="1" applyBorder="1" applyAlignment="1">
      <alignment horizontal="center"/>
    </xf>
    <xf numFmtId="0" fontId="0" fillId="0" borderId="16" xfId="0" applyBorder="1" applyAlignment="1">
      <alignment horizontal="center"/>
    </xf>
    <xf numFmtId="0" fontId="0" fillId="0" borderId="10" xfId="0" applyBorder="1" applyAlignment="1">
      <alignment horizontal="center"/>
    </xf>
    <xf numFmtId="3" fontId="0" fillId="0" borderId="0" xfId="0" applyBorder="1" applyAlignment="1">
      <alignment wrapText="1"/>
    </xf>
    <xf numFmtId="3" fontId="0" fillId="0" borderId="16" xfId="0" applyNumberFormat="1" applyBorder="1" applyAlignment="1">
      <alignment horizontal="center"/>
    </xf>
    <xf numFmtId="3" fontId="0" fillId="0" borderId="15" xfId="0" applyNumberFormat="1" applyBorder="1" applyAlignment="1">
      <alignment horizontal="center"/>
    </xf>
    <xf numFmtId="3" fontId="0" fillId="0" borderId="13" xfId="0" applyNumberFormat="1" applyBorder="1" applyAlignment="1">
      <alignment horizontal="center"/>
    </xf>
    <xf numFmtId="3" fontId="0" fillId="0" borderId="10" xfId="0" applyNumberFormat="1" applyBorder="1" applyAlignment="1">
      <alignment horizontal="center"/>
    </xf>
    <xf numFmtId="0" fontId="0" fillId="0" borderId="15" xfId="0" applyBorder="1" applyAlignment="1">
      <alignment horizontal="center" wrapText="1"/>
    </xf>
    <xf numFmtId="0" fontId="0" fillId="0" borderId="11" xfId="0" applyBorder="1" applyAlignment="1">
      <alignment horizontal="center" wrapText="1"/>
    </xf>
    <xf numFmtId="0" fontId="0" fillId="0" borderId="15"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0" fontId="0" fillId="0" borderId="9" xfId="0" applyBorder="1" applyAlignment="1">
      <alignment horizontal="center"/>
    </xf>
    <xf numFmtId="3" fontId="11" fillId="0" borderId="0" xfId="0" applyFont="1" applyBorder="1" applyAlignment="1">
      <alignment vertical="top" wrapText="1"/>
    </xf>
    <xf numFmtId="3" fontId="7" fillId="0" borderId="0" xfId="0" applyBorder="1" applyAlignment="1">
      <alignment vertical="top" wrapText="1"/>
    </xf>
    <xf numFmtId="3" fontId="7" fillId="0" borderId="0" xfId="0" applyBorder="1" applyAlignment="1">
      <alignment vertical="top" wrapText="1"/>
    </xf>
    <xf numFmtId="3" fontId="7" fillId="0" borderId="0" xfId="0" applyBorder="1" applyAlignment="1">
      <alignment vertical="top" wrapText="1"/>
    </xf>
    <xf numFmtId="3" fontId="7" fillId="0" borderId="0" xfId="0" applyBorder="1" applyAlignment="1">
      <alignment/>
    </xf>
    <xf numFmtId="3" fontId="7" fillId="0" borderId="0" xfId="0" applyBorder="1" applyAlignment="1">
      <alignment/>
    </xf>
    <xf numFmtId="3" fontId="7" fillId="0" borderId="0" xfId="0" applyBorder="1" applyAlignment="1">
      <alignment/>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xf>
    <xf numFmtId="3" fontId="7" fillId="0" borderId="0" xfId="0" applyBorder="1" applyAlignment="1">
      <alignment/>
    </xf>
    <xf numFmtId="3" fontId="7" fillId="0" borderId="0" xfId="0" applyBorder="1" applyAlignment="1">
      <alignment/>
    </xf>
    <xf numFmtId="3" fontId="7" fillId="0" borderId="0" xfId="0" applyFont="1" applyBorder="1" applyAlignment="1">
      <alignment vertical="top" wrapText="1"/>
    </xf>
    <xf numFmtId="3" fontId="7" fillId="0" borderId="0" xfId="0" applyFont="1" applyBorder="1" applyAlignment="1">
      <alignment vertical="top" wrapText="1"/>
    </xf>
    <xf numFmtId="3" fontId="7" fillId="0" borderId="0" xfId="0" applyFont="1" applyBorder="1" applyAlignment="1">
      <alignment/>
    </xf>
    <xf numFmtId="3" fontId="7" fillId="0" borderId="0" xfId="0" applyFont="1" applyBorder="1" applyAlignment="1">
      <alignment/>
    </xf>
    <xf numFmtId="3" fontId="7" fillId="0" borderId="0" xfId="0" applyFont="1" applyBorder="1" applyAlignment="1">
      <alignment/>
    </xf>
    <xf numFmtId="3" fontId="9" fillId="0" borderId="0" xfId="0" applyFont="1" applyBorder="1" applyAlignment="1">
      <alignment/>
    </xf>
    <xf numFmtId="3" fontId="9" fillId="0" borderId="0" xfId="0" applyFont="1" applyBorder="1" applyAlignment="1">
      <alignment/>
    </xf>
    <xf numFmtId="3" fontId="9" fillId="0" borderId="0" xfId="0" applyFont="1" applyBorder="1" applyAlignment="1">
      <alignment/>
    </xf>
    <xf numFmtId="3" fontId="7" fillId="0" borderId="0" xfId="0" applyFont="1" applyBorder="1" applyAlignment="1">
      <alignment/>
    </xf>
    <xf numFmtId="3" fontId="7" fillId="0" borderId="0" xfId="0" applyFont="1" applyBorder="1" applyAlignment="1">
      <alignment/>
    </xf>
    <xf numFmtId="3" fontId="7" fillId="0" borderId="0" xfId="0" applyBorder="1" applyAlignment="1">
      <alignment horizontal="center"/>
    </xf>
    <xf numFmtId="3" fontId="7" fillId="0" borderId="0" xfId="0" applyBorder="1" applyAlignment="1">
      <alignment horizontal="center"/>
    </xf>
    <xf numFmtId="3" fontId="7" fillId="0" borderId="0" xfId="0" applyBorder="1" applyAlignment="1">
      <alignment horizontal="center"/>
    </xf>
    <xf numFmtId="3" fontId="7" fillId="0" borderId="0" xfId="0" applyFont="1" applyBorder="1" applyAlignment="1">
      <alignment vertical="top" wrapText="1"/>
    </xf>
    <xf numFmtId="3" fontId="7" fillId="0" borderId="0" xfId="0" applyBorder="1" applyAlignment="1">
      <alignment wrapText="1"/>
    </xf>
    <xf numFmtId="3" fontId="7" fillId="0" borderId="0" xfId="0" applyBorder="1" applyAlignment="1">
      <alignment wrapText="1"/>
    </xf>
    <xf numFmtId="3" fontId="7" fillId="0" borderId="0" xfId="0" applyBorder="1" applyAlignment="1">
      <alignment wrapText="1"/>
    </xf>
    <xf numFmtId="3" fontId="7" fillId="0" borderId="0" xfId="0" applyFont="1" applyBorder="1" applyAlignment="1">
      <alignment wrapText="1"/>
    </xf>
    <xf numFmtId="3" fontId="7" fillId="0" borderId="0" xfId="0" applyFont="1" applyBorder="1" applyAlignment="1">
      <alignment wrapText="1"/>
    </xf>
    <xf numFmtId="3" fontId="7" fillId="0" borderId="0" xfId="0" applyFont="1" applyBorder="1" applyAlignment="1">
      <alignment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Q166"/>
  <sheetViews>
    <sheetView view="pageBreakPreview" zoomScale="60" workbookViewId="0" topLeftCell="A1">
      <selection activeCell="E110" sqref="E110:E111"/>
    </sheetView>
  </sheetViews>
  <sheetFormatPr defaultColWidth="9.140625" defaultRowHeight="12.75"/>
  <cols>
    <col min="1" max="1" width="9.28125" style="77" customWidth="1"/>
    <col min="2" max="2" width="6.7109375" style="77" customWidth="1"/>
    <col min="3" max="3" width="7.7109375" style="77" customWidth="1"/>
    <col min="4" max="4" width="15.00390625" style="77" customWidth="1"/>
    <col min="5" max="5" width="87.8515625" style="77" customWidth="1"/>
    <col min="6" max="6" width="1.421875" style="77" customWidth="1"/>
    <col min="7" max="8" width="7.7109375" style="78" customWidth="1"/>
    <col min="9" max="9" width="11.8515625" style="77" customWidth="1"/>
    <col min="10" max="10" width="17.7109375" style="77" hidden="1" customWidth="1"/>
    <col min="11" max="12" width="7.7109375" style="78" hidden="1" customWidth="1"/>
    <col min="13" max="13" width="14.00390625" style="77" hidden="1" customWidth="1"/>
    <col min="14" max="14" width="10.8515625" style="78" hidden="1" customWidth="1"/>
    <col min="15" max="15" width="7.7109375" style="78" hidden="1" customWidth="1"/>
    <col min="16" max="16" width="12.140625" style="77" hidden="1" customWidth="1"/>
    <col min="17" max="17" width="1.7109375" style="77" customWidth="1"/>
    <col min="18" max="20" width="2.7109375" style="77" customWidth="1"/>
    <col min="21" max="21" width="2.7109375" style="77" hidden="1" customWidth="1"/>
    <col min="22" max="23" width="2.7109375" style="77" customWidth="1"/>
    <col min="24" max="24" width="9.7109375" style="77" customWidth="1"/>
    <col min="25" max="25" width="2.7109375" style="77" customWidth="1"/>
    <col min="26" max="26" width="9.7109375" style="77" hidden="1" customWidth="1"/>
    <col min="27" max="27" width="9.140625" style="77" customWidth="1"/>
    <col min="28" max="30" width="2.7109375" style="77" customWidth="1"/>
    <col min="31" max="31" width="8.421875" style="77" hidden="1" customWidth="1"/>
    <col min="32" max="32" width="12.7109375" style="77" customWidth="1"/>
    <col min="33" max="35" width="2.7109375" style="77" customWidth="1"/>
    <col min="36" max="36" width="8.421875" style="77" hidden="1" customWidth="1"/>
    <col min="37" max="37" width="12.7109375" style="77" customWidth="1"/>
    <col min="38" max="40" width="2.7109375" style="77" customWidth="1"/>
    <col min="41" max="41" width="2.7109375" style="77" hidden="1" customWidth="1"/>
    <col min="42" max="45" width="2.7109375" style="77" customWidth="1"/>
    <col min="46" max="46" width="8.421875" style="77" hidden="1" customWidth="1"/>
    <col min="47" max="47" width="12.7109375" style="77" customWidth="1"/>
    <col min="48" max="50" width="2.7109375" style="77" customWidth="1"/>
    <col min="51" max="51" width="8.421875" style="77" hidden="1" customWidth="1"/>
    <col min="52" max="52" width="12.7109375" style="77" customWidth="1"/>
    <col min="53" max="55" width="2.7109375" style="77" customWidth="1"/>
    <col min="56" max="56" width="9.140625" style="77" customWidth="1"/>
    <col min="57" max="57" width="15.7109375" style="77" customWidth="1"/>
    <col min="58" max="60" width="2.7109375" style="77" customWidth="1"/>
    <col min="61" max="61" width="9.140625" style="77" customWidth="1"/>
    <col min="62" max="62" width="15.7109375" style="77" customWidth="1"/>
    <col min="63" max="63" width="2.7109375" style="77" customWidth="1"/>
    <col min="64" max="64" width="9.7109375" style="77" customWidth="1"/>
    <col min="65" max="65" width="2.7109375" style="77" customWidth="1"/>
    <col min="66" max="66" width="9.140625" style="77" customWidth="1"/>
    <col min="67" max="67" width="12.7109375" style="77" customWidth="1"/>
    <col min="68" max="73" width="2.7109375" style="77" customWidth="1"/>
    <col min="74" max="74" width="9.140625" style="77" customWidth="1"/>
    <col min="75" max="75" width="9.7109375" style="77" customWidth="1"/>
    <col min="76" max="76" width="2.7109375" style="77" customWidth="1"/>
    <col min="77" max="77" width="9.7109375" style="77" customWidth="1"/>
    <col min="78" max="78" width="2.7109375" style="77" customWidth="1"/>
    <col min="79" max="79" width="9.7109375" style="77" customWidth="1"/>
    <col min="80" max="80" width="2.7109375" style="77" customWidth="1"/>
    <col min="81" max="81" width="12.7109375" style="77" customWidth="1"/>
    <col min="82" max="16384" width="9.140625" style="77" customWidth="1"/>
  </cols>
  <sheetData>
    <row r="2" spans="1:16" ht="12.75">
      <c r="A2" s="114" t="str">
        <f>'Component Summary Worksheets'!A1</f>
        <v>OFFICE ON VIOLENCE AGAINST WOMEN</v>
      </c>
      <c r="B2" s="75"/>
      <c r="C2" s="75"/>
      <c r="D2" s="74"/>
      <c r="E2" s="75"/>
      <c r="F2" s="75"/>
      <c r="G2" s="76"/>
      <c r="H2" s="76"/>
      <c r="I2" s="75"/>
      <c r="J2" s="75"/>
      <c r="K2" s="76"/>
      <c r="L2" s="76"/>
      <c r="M2" s="75"/>
      <c r="N2" s="76"/>
      <c r="O2" s="76"/>
      <c r="P2" s="75"/>
    </row>
    <row r="3" spans="1:16" ht="12.75">
      <c r="A3" s="75" t="s">
        <v>28</v>
      </c>
      <c r="B3" s="75"/>
      <c r="C3" s="75"/>
      <c r="D3" s="75"/>
      <c r="E3" s="75"/>
      <c r="F3" s="75"/>
      <c r="G3" s="76"/>
      <c r="H3" s="76"/>
      <c r="I3" s="75"/>
      <c r="J3" s="75"/>
      <c r="K3" s="76"/>
      <c r="L3" s="76"/>
      <c r="M3" s="75"/>
      <c r="N3" s="76"/>
      <c r="O3" s="76"/>
      <c r="P3" s="75"/>
    </row>
    <row r="4" spans="9:10" ht="12.75">
      <c r="I4" s="79"/>
      <c r="J4" s="79"/>
    </row>
    <row r="5" spans="2:17" ht="12.75" customHeight="1">
      <c r="B5" s="77" t="s">
        <v>8</v>
      </c>
      <c r="G5" s="126" t="s">
        <v>29</v>
      </c>
      <c r="H5" s="127"/>
      <c r="I5" s="128"/>
      <c r="J5" s="123" t="s">
        <v>30</v>
      </c>
      <c r="K5" s="130" t="s">
        <v>31</v>
      </c>
      <c r="L5" s="130"/>
      <c r="M5" s="130"/>
      <c r="N5" s="132" t="s">
        <v>32</v>
      </c>
      <c r="O5" s="132"/>
      <c r="P5" s="133"/>
      <c r="Q5" s="77" t="s">
        <v>8</v>
      </c>
    </row>
    <row r="6" spans="3:17" ht="12.75">
      <c r="C6" s="77" t="s">
        <v>8</v>
      </c>
      <c r="G6" s="129"/>
      <c r="H6" s="121"/>
      <c r="I6" s="122"/>
      <c r="J6" s="124"/>
      <c r="K6" s="131"/>
      <c r="L6" s="131"/>
      <c r="M6" s="131"/>
      <c r="N6" s="134"/>
      <c r="O6" s="134"/>
      <c r="P6" s="135"/>
      <c r="Q6" s="77" t="s">
        <v>8</v>
      </c>
    </row>
    <row r="7" spans="7:16" ht="12.75">
      <c r="G7" s="72" t="s">
        <v>19</v>
      </c>
      <c r="H7" s="73" t="s">
        <v>15</v>
      </c>
      <c r="I7" s="71" t="s">
        <v>13</v>
      </c>
      <c r="J7" s="80" t="s">
        <v>13</v>
      </c>
      <c r="K7" s="81" t="s">
        <v>19</v>
      </c>
      <c r="L7" s="81" t="s">
        <v>15</v>
      </c>
      <c r="M7" s="80" t="s">
        <v>13</v>
      </c>
      <c r="N7" s="82" t="s">
        <v>19</v>
      </c>
      <c r="O7" s="81" t="s">
        <v>15</v>
      </c>
      <c r="P7" s="83" t="s">
        <v>13</v>
      </c>
    </row>
    <row r="8" spans="7:16" ht="12.75">
      <c r="G8" s="57"/>
      <c r="H8" s="53"/>
      <c r="I8" s="84"/>
      <c r="J8" s="85"/>
      <c r="K8" s="53"/>
      <c r="L8" s="53"/>
      <c r="M8" s="54"/>
      <c r="N8" s="53"/>
      <c r="O8" s="53"/>
      <c r="P8" s="54"/>
    </row>
    <row r="9" spans="1:16" ht="12.75">
      <c r="A9" s="77" t="s">
        <v>91</v>
      </c>
      <c r="F9" s="77" t="s">
        <v>8</v>
      </c>
      <c r="G9" s="57">
        <v>0</v>
      </c>
      <c r="H9" s="53">
        <v>0</v>
      </c>
      <c r="I9" s="86">
        <v>352642</v>
      </c>
      <c r="J9" s="87">
        <v>0</v>
      </c>
      <c r="K9" s="53">
        <v>0</v>
      </c>
      <c r="L9" s="53">
        <v>0</v>
      </c>
      <c r="M9" s="86">
        <v>0</v>
      </c>
      <c r="N9" s="53">
        <f>G9+K9</f>
        <v>0</v>
      </c>
      <c r="O9" s="53">
        <f>H9+L9</f>
        <v>0</v>
      </c>
      <c r="P9" s="86">
        <f>I9+J9+M9</f>
        <v>352642</v>
      </c>
    </row>
    <row r="10" spans="6:16" ht="12.75">
      <c r="F10" s="77" t="s">
        <v>8</v>
      </c>
      <c r="G10" s="88"/>
      <c r="H10" s="89"/>
      <c r="I10" s="90"/>
      <c r="J10" s="91">
        <v>0</v>
      </c>
      <c r="K10" s="89">
        <v>0</v>
      </c>
      <c r="L10" s="89">
        <v>0</v>
      </c>
      <c r="M10" s="90">
        <v>0</v>
      </c>
      <c r="N10" s="89">
        <f>G10+K10</f>
        <v>0</v>
      </c>
      <c r="O10" s="89">
        <f>H10+L10</f>
        <v>0</v>
      </c>
      <c r="P10" s="90">
        <f>I10+J10+M10</f>
        <v>0</v>
      </c>
    </row>
    <row r="11" spans="7:17" ht="12.75">
      <c r="G11" s="57"/>
      <c r="H11" s="53"/>
      <c r="I11" s="54"/>
      <c r="J11" s="52"/>
      <c r="K11" s="53"/>
      <c r="L11" s="53"/>
      <c r="M11" s="54"/>
      <c r="N11" s="53"/>
      <c r="O11" s="53"/>
      <c r="P11" s="54"/>
      <c r="Q11" s="58"/>
    </row>
    <row r="12" spans="7:16" ht="12.75">
      <c r="G12" s="57"/>
      <c r="H12" s="53"/>
      <c r="I12" s="55"/>
      <c r="J12" s="56"/>
      <c r="K12" s="53"/>
      <c r="L12" s="53"/>
      <c r="M12" s="55"/>
      <c r="N12" s="53"/>
      <c r="O12" s="53"/>
      <c r="P12" s="86"/>
    </row>
    <row r="13" spans="1:16" ht="12.75">
      <c r="A13" s="77" t="s">
        <v>135</v>
      </c>
      <c r="F13" s="77" t="s">
        <v>8</v>
      </c>
      <c r="G13" s="57">
        <v>43</v>
      </c>
      <c r="H13" s="53">
        <v>43</v>
      </c>
      <c r="I13" s="59">
        <v>387275</v>
      </c>
      <c r="J13" s="92">
        <v>0</v>
      </c>
      <c r="K13" s="53">
        <v>0</v>
      </c>
      <c r="L13" s="53">
        <v>0</v>
      </c>
      <c r="M13" s="59">
        <v>0</v>
      </c>
      <c r="N13" s="53">
        <f aca="true" t="shared" si="0" ref="N13:O16">G13+K13</f>
        <v>43</v>
      </c>
      <c r="O13" s="53">
        <f t="shared" si="0"/>
        <v>43</v>
      </c>
      <c r="P13" s="59">
        <f>I13+J13+M13</f>
        <v>387275</v>
      </c>
    </row>
    <row r="14" spans="6:16" ht="12.75" hidden="1">
      <c r="F14" s="77" t="s">
        <v>8</v>
      </c>
      <c r="G14" s="57">
        <v>0</v>
      </c>
      <c r="H14" s="53">
        <v>0</v>
      </c>
      <c r="I14" s="54">
        <v>0</v>
      </c>
      <c r="J14" s="52">
        <v>0</v>
      </c>
      <c r="K14" s="53">
        <v>0</v>
      </c>
      <c r="L14" s="53">
        <v>0</v>
      </c>
      <c r="M14" s="54">
        <v>0</v>
      </c>
      <c r="N14" s="53">
        <f t="shared" si="0"/>
        <v>0</v>
      </c>
      <c r="O14" s="53">
        <f t="shared" si="0"/>
        <v>0</v>
      </c>
      <c r="P14" s="54">
        <f>I14+J14+M14</f>
        <v>0</v>
      </c>
    </row>
    <row r="15" spans="1:16" ht="12.75">
      <c r="A15" s="77" t="s">
        <v>92</v>
      </c>
      <c r="F15" s="77" t="s">
        <v>8</v>
      </c>
      <c r="G15" s="57">
        <v>0</v>
      </c>
      <c r="H15" s="53">
        <v>0</v>
      </c>
      <c r="I15" s="55">
        <v>-2091</v>
      </c>
      <c r="J15" s="52">
        <v>0</v>
      </c>
      <c r="K15" s="53">
        <v>0</v>
      </c>
      <c r="L15" s="53">
        <v>0</v>
      </c>
      <c r="M15" s="54">
        <v>0</v>
      </c>
      <c r="N15" s="53">
        <f t="shared" si="0"/>
        <v>0</v>
      </c>
      <c r="O15" s="53">
        <f t="shared" si="0"/>
        <v>0</v>
      </c>
      <c r="P15" s="55">
        <f>I15+J15+M15</f>
        <v>-2091</v>
      </c>
    </row>
    <row r="16" spans="1:16" ht="12.75">
      <c r="A16" s="77" t="s">
        <v>137</v>
      </c>
      <c r="F16" s="77" t="s">
        <v>8</v>
      </c>
      <c r="G16" s="93">
        <v>0</v>
      </c>
      <c r="H16" s="94">
        <v>0</v>
      </c>
      <c r="I16" s="95">
        <v>-3082</v>
      </c>
      <c r="J16" s="66">
        <v>0</v>
      </c>
      <c r="K16" s="94">
        <v>0</v>
      </c>
      <c r="L16" s="94">
        <v>0</v>
      </c>
      <c r="M16" s="96">
        <v>0</v>
      </c>
      <c r="N16" s="94">
        <f t="shared" si="0"/>
        <v>0</v>
      </c>
      <c r="O16" s="94">
        <f t="shared" si="0"/>
        <v>0</v>
      </c>
      <c r="P16" s="95">
        <f>I16+J16+M16</f>
        <v>-3082</v>
      </c>
    </row>
    <row r="17" spans="1:16" ht="12.75">
      <c r="A17" s="77" t="s">
        <v>93</v>
      </c>
      <c r="F17" s="77" t="s">
        <v>8</v>
      </c>
      <c r="G17" s="57">
        <f aca="true" t="shared" si="1" ref="G17:P17">SUM(G13:G16)</f>
        <v>43</v>
      </c>
      <c r="H17" s="53">
        <f t="shared" si="1"/>
        <v>43</v>
      </c>
      <c r="I17" s="59">
        <f t="shared" si="1"/>
        <v>382102</v>
      </c>
      <c r="J17" s="92">
        <f t="shared" si="1"/>
        <v>0</v>
      </c>
      <c r="K17" s="53">
        <f t="shared" si="1"/>
        <v>0</v>
      </c>
      <c r="L17" s="53">
        <f t="shared" si="1"/>
        <v>0</v>
      </c>
      <c r="M17" s="59">
        <f t="shared" si="1"/>
        <v>0</v>
      </c>
      <c r="N17" s="53">
        <f t="shared" si="1"/>
        <v>43</v>
      </c>
      <c r="O17" s="53">
        <f t="shared" si="1"/>
        <v>43</v>
      </c>
      <c r="P17" s="59">
        <f t="shared" si="1"/>
        <v>382102</v>
      </c>
    </row>
    <row r="18" spans="7:16" ht="12.75">
      <c r="G18" s="57"/>
      <c r="H18" s="53"/>
      <c r="I18" s="54"/>
      <c r="J18" s="52"/>
      <c r="K18" s="53"/>
      <c r="L18" s="53"/>
      <c r="M18" s="54"/>
      <c r="N18" s="53"/>
      <c r="O18" s="53"/>
      <c r="P18" s="54"/>
    </row>
    <row r="19" spans="1:16" ht="12.75">
      <c r="A19" s="77" t="s">
        <v>107</v>
      </c>
      <c r="F19" s="77" t="s">
        <v>7</v>
      </c>
      <c r="G19" s="93">
        <v>44</v>
      </c>
      <c r="H19" s="94">
        <v>44</v>
      </c>
      <c r="I19" s="97">
        <v>362997</v>
      </c>
      <c r="J19" s="66">
        <v>0</v>
      </c>
      <c r="K19" s="94">
        <v>0</v>
      </c>
      <c r="L19" s="94">
        <v>0</v>
      </c>
      <c r="M19" s="97">
        <v>0</v>
      </c>
      <c r="N19" s="94">
        <v>0</v>
      </c>
      <c r="O19" s="94">
        <f>H19+L19</f>
        <v>44</v>
      </c>
      <c r="P19" s="97">
        <f>I19+J19+M19</f>
        <v>362997</v>
      </c>
    </row>
    <row r="20" spans="7:16" ht="12.75">
      <c r="G20" s="57"/>
      <c r="H20" s="53"/>
      <c r="I20" s="54"/>
      <c r="J20" s="52"/>
      <c r="K20" s="53"/>
      <c r="L20" s="53"/>
      <c r="M20" s="54"/>
      <c r="N20" s="53"/>
      <c r="O20" s="53"/>
      <c r="P20" s="54"/>
    </row>
    <row r="21" spans="1:16" ht="12.75">
      <c r="A21" s="117" t="s">
        <v>94</v>
      </c>
      <c r="B21" s="117"/>
      <c r="C21" s="117"/>
      <c r="D21" s="117"/>
      <c r="E21" s="117"/>
      <c r="F21" s="96" t="s">
        <v>7</v>
      </c>
      <c r="G21" s="93">
        <f aca="true" t="shared" si="2" ref="G21:M21">G19-G17</f>
        <v>1</v>
      </c>
      <c r="H21" s="94">
        <f t="shared" si="2"/>
        <v>1</v>
      </c>
      <c r="I21" s="97">
        <f t="shared" si="2"/>
        <v>-19105</v>
      </c>
      <c r="J21" s="98">
        <f t="shared" si="2"/>
        <v>0</v>
      </c>
      <c r="K21" s="94">
        <f t="shared" si="2"/>
        <v>0</v>
      </c>
      <c r="L21" s="94">
        <f t="shared" si="2"/>
        <v>0</v>
      </c>
      <c r="M21" s="96">
        <f t="shared" si="2"/>
        <v>0</v>
      </c>
      <c r="N21" s="94">
        <f>G21+K21</f>
        <v>1</v>
      </c>
      <c r="O21" s="94">
        <f>H21+L21</f>
        <v>1</v>
      </c>
      <c r="P21" s="97">
        <f>I21+J21+M21</f>
        <v>-19105</v>
      </c>
    </row>
    <row r="22" spans="7:16" ht="12.75">
      <c r="G22" s="57"/>
      <c r="H22" s="53"/>
      <c r="I22" s="54"/>
      <c r="J22" s="52"/>
      <c r="K22" s="53"/>
      <c r="L22" s="53"/>
      <c r="M22" s="54"/>
      <c r="N22" s="53"/>
      <c r="O22" s="53"/>
      <c r="P22" s="54"/>
    </row>
    <row r="23" spans="1:16" ht="12.75">
      <c r="A23" s="79" t="s">
        <v>33</v>
      </c>
      <c r="F23" s="58" t="s">
        <v>8</v>
      </c>
      <c r="G23" s="57"/>
      <c r="H23" s="53"/>
      <c r="I23" s="54"/>
      <c r="J23" s="52"/>
      <c r="K23" s="53"/>
      <c r="L23" s="53"/>
      <c r="M23" s="54"/>
      <c r="N23" s="53"/>
      <c r="O23" s="53"/>
      <c r="P23" s="54"/>
    </row>
    <row r="24" spans="1:16" ht="12.75">
      <c r="A24" s="77" t="s">
        <v>8</v>
      </c>
      <c r="G24" s="57" t="s">
        <v>8</v>
      </c>
      <c r="H24" s="53" t="s">
        <v>8</v>
      </c>
      <c r="I24" s="54" t="s">
        <v>8</v>
      </c>
      <c r="J24" s="52" t="s">
        <v>8</v>
      </c>
      <c r="K24" s="53" t="s">
        <v>8</v>
      </c>
      <c r="L24" s="53" t="s">
        <v>8</v>
      </c>
      <c r="M24" s="54" t="s">
        <v>8</v>
      </c>
      <c r="N24" s="53" t="s">
        <v>8</v>
      </c>
      <c r="O24" s="53" t="s">
        <v>8</v>
      </c>
      <c r="P24" s="54" t="s">
        <v>8</v>
      </c>
    </row>
    <row r="25" spans="1:16" ht="12.75">
      <c r="A25" s="77" t="s">
        <v>95</v>
      </c>
      <c r="F25" s="77" t="s">
        <v>8</v>
      </c>
      <c r="G25" s="57">
        <v>0</v>
      </c>
      <c r="H25" s="53">
        <v>0</v>
      </c>
      <c r="I25" s="59">
        <v>-21874</v>
      </c>
      <c r="J25" s="92">
        <v>0</v>
      </c>
      <c r="K25" s="53">
        <v>0</v>
      </c>
      <c r="L25" s="53">
        <v>0</v>
      </c>
      <c r="M25" s="54">
        <v>0</v>
      </c>
      <c r="N25" s="53">
        <f>G25+K25</f>
        <v>0</v>
      </c>
      <c r="O25" s="53">
        <f>H25+L25</f>
        <v>0</v>
      </c>
      <c r="P25" s="54">
        <f>I25+J25+M25</f>
        <v>-21874</v>
      </c>
    </row>
    <row r="26" spans="7:16" ht="12.75">
      <c r="G26" s="57"/>
      <c r="H26" s="53"/>
      <c r="I26" s="54"/>
      <c r="J26" s="52"/>
      <c r="K26" s="53"/>
      <c r="L26" s="53"/>
      <c r="M26" s="54"/>
      <c r="N26" s="53"/>
      <c r="O26" s="53"/>
      <c r="P26" s="54"/>
    </row>
    <row r="27" spans="1:16" ht="12.75">
      <c r="A27" s="77" t="s">
        <v>34</v>
      </c>
      <c r="G27" s="57" t="s">
        <v>8</v>
      </c>
      <c r="H27" s="53" t="s">
        <v>8</v>
      </c>
      <c r="I27" s="54" t="s">
        <v>8</v>
      </c>
      <c r="J27" s="52" t="s">
        <v>8</v>
      </c>
      <c r="K27" s="53" t="s">
        <v>8</v>
      </c>
      <c r="L27" s="53" t="s">
        <v>8</v>
      </c>
      <c r="M27" s="54" t="s">
        <v>8</v>
      </c>
      <c r="N27" s="53" t="s">
        <v>8</v>
      </c>
      <c r="O27" s="53" t="s">
        <v>8</v>
      </c>
      <c r="P27" s="54" t="s">
        <v>8</v>
      </c>
    </row>
    <row r="28" spans="1:16" ht="12.75">
      <c r="A28" s="77" t="s">
        <v>99</v>
      </c>
      <c r="F28" s="77" t="s">
        <v>7</v>
      </c>
      <c r="G28" s="57">
        <v>0</v>
      </c>
      <c r="H28" s="53">
        <v>0</v>
      </c>
      <c r="I28" s="59">
        <v>99</v>
      </c>
      <c r="J28" s="52">
        <v>0</v>
      </c>
      <c r="K28" s="53">
        <v>0</v>
      </c>
      <c r="L28" s="53">
        <v>0</v>
      </c>
      <c r="M28" s="59">
        <v>0</v>
      </c>
      <c r="N28" s="53">
        <f>G28+K28</f>
        <v>0</v>
      </c>
      <c r="O28" s="53">
        <f>H28+L28</f>
        <v>0</v>
      </c>
      <c r="P28" s="59">
        <f>I28+J28+M28</f>
        <v>99</v>
      </c>
    </row>
    <row r="29" spans="1:16" ht="12.75" hidden="1">
      <c r="A29" s="77" t="s">
        <v>76</v>
      </c>
      <c r="F29" s="58" t="s">
        <v>7</v>
      </c>
      <c r="G29" s="57">
        <v>0</v>
      </c>
      <c r="H29" s="53">
        <v>0</v>
      </c>
      <c r="I29" s="59">
        <v>0</v>
      </c>
      <c r="J29" s="52">
        <v>0</v>
      </c>
      <c r="K29" s="53">
        <v>0</v>
      </c>
      <c r="L29" s="53">
        <v>0</v>
      </c>
      <c r="M29" s="59">
        <v>0</v>
      </c>
      <c r="N29" s="53">
        <f aca="true" t="shared" si="3" ref="N29:N40">G29+K29</f>
        <v>0</v>
      </c>
      <c r="O29" s="53">
        <f aca="true" t="shared" si="4" ref="O29:O40">H29+L29</f>
        <v>0</v>
      </c>
      <c r="P29" s="59">
        <f aca="true" t="shared" si="5" ref="P29:P40">I29+J29+M29</f>
        <v>0</v>
      </c>
    </row>
    <row r="30" spans="1:16" ht="12.75" hidden="1">
      <c r="A30" s="77" t="s">
        <v>75</v>
      </c>
      <c r="E30" s="58"/>
      <c r="F30" s="58" t="s">
        <v>8</v>
      </c>
      <c r="G30" s="57">
        <v>0</v>
      </c>
      <c r="H30" s="53">
        <v>0</v>
      </c>
      <c r="I30" s="59">
        <v>0</v>
      </c>
      <c r="J30" s="52">
        <v>0</v>
      </c>
      <c r="K30" s="53">
        <v>0</v>
      </c>
      <c r="L30" s="53">
        <v>0</v>
      </c>
      <c r="M30" s="59">
        <v>0</v>
      </c>
      <c r="N30" s="53">
        <f t="shared" si="3"/>
        <v>0</v>
      </c>
      <c r="O30" s="53">
        <f t="shared" si="4"/>
        <v>0</v>
      </c>
      <c r="P30" s="59">
        <f t="shared" si="5"/>
        <v>0</v>
      </c>
    </row>
    <row r="31" spans="1:16" ht="12.75" hidden="1">
      <c r="A31" s="77" t="s">
        <v>61</v>
      </c>
      <c r="E31" s="58"/>
      <c r="F31" s="58" t="s">
        <v>8</v>
      </c>
      <c r="G31" s="57">
        <v>0</v>
      </c>
      <c r="H31" s="53">
        <v>0</v>
      </c>
      <c r="I31" s="59">
        <v>0</v>
      </c>
      <c r="J31" s="52">
        <v>0</v>
      </c>
      <c r="K31" s="53">
        <v>0</v>
      </c>
      <c r="L31" s="53">
        <v>0</v>
      </c>
      <c r="M31" s="59">
        <v>0</v>
      </c>
      <c r="N31" s="53">
        <f t="shared" si="3"/>
        <v>0</v>
      </c>
      <c r="O31" s="53">
        <f t="shared" si="4"/>
        <v>0</v>
      </c>
      <c r="P31" s="59">
        <f t="shared" si="5"/>
        <v>0</v>
      </c>
    </row>
    <row r="32" spans="1:16" ht="12.75" hidden="1">
      <c r="A32" s="77" t="s">
        <v>62</v>
      </c>
      <c r="F32" s="77" t="s">
        <v>8</v>
      </c>
      <c r="G32" s="57">
        <v>0</v>
      </c>
      <c r="H32" s="53">
        <v>0</v>
      </c>
      <c r="I32" s="59">
        <v>0</v>
      </c>
      <c r="J32" s="52">
        <v>0</v>
      </c>
      <c r="K32" s="53">
        <v>0</v>
      </c>
      <c r="L32" s="53">
        <v>0</v>
      </c>
      <c r="M32" s="59">
        <v>0</v>
      </c>
      <c r="N32" s="53">
        <f t="shared" si="3"/>
        <v>0</v>
      </c>
      <c r="O32" s="53">
        <f t="shared" si="4"/>
        <v>0</v>
      </c>
      <c r="P32" s="59">
        <f t="shared" si="5"/>
        <v>0</v>
      </c>
    </row>
    <row r="33" spans="1:16" ht="12.75" hidden="1">
      <c r="A33" s="105" t="s">
        <v>64</v>
      </c>
      <c r="F33" s="77" t="s">
        <v>8</v>
      </c>
      <c r="G33" s="57">
        <v>0</v>
      </c>
      <c r="H33" s="53">
        <v>0</v>
      </c>
      <c r="I33" s="59">
        <v>0</v>
      </c>
      <c r="J33" s="52">
        <v>0</v>
      </c>
      <c r="K33" s="53">
        <v>0</v>
      </c>
      <c r="L33" s="53">
        <v>0</v>
      </c>
      <c r="M33" s="59">
        <v>0</v>
      </c>
      <c r="N33" s="53">
        <f t="shared" si="3"/>
        <v>0</v>
      </c>
      <c r="O33" s="53">
        <f t="shared" si="4"/>
        <v>0</v>
      </c>
      <c r="P33" s="59">
        <f t="shared" si="5"/>
        <v>0</v>
      </c>
    </row>
    <row r="34" spans="1:16" ht="12.75" hidden="1">
      <c r="A34" s="58" t="s">
        <v>58</v>
      </c>
      <c r="F34" s="77" t="s">
        <v>8</v>
      </c>
      <c r="G34" s="57">
        <v>0</v>
      </c>
      <c r="H34" s="53">
        <v>0</v>
      </c>
      <c r="I34" s="59">
        <v>0</v>
      </c>
      <c r="J34" s="52">
        <v>0</v>
      </c>
      <c r="K34" s="53">
        <v>0</v>
      </c>
      <c r="L34" s="53">
        <v>0</v>
      </c>
      <c r="M34" s="59">
        <v>0</v>
      </c>
      <c r="N34" s="53">
        <f t="shared" si="3"/>
        <v>0</v>
      </c>
      <c r="O34" s="53">
        <f t="shared" si="4"/>
        <v>0</v>
      </c>
      <c r="P34" s="59">
        <f t="shared" si="5"/>
        <v>0</v>
      </c>
    </row>
    <row r="35" spans="1:16" ht="12.75" hidden="1">
      <c r="A35" s="58" t="s">
        <v>35</v>
      </c>
      <c r="F35" s="77" t="s">
        <v>8</v>
      </c>
      <c r="G35" s="57">
        <v>0</v>
      </c>
      <c r="H35" s="53">
        <v>0</v>
      </c>
      <c r="I35" s="59">
        <v>0</v>
      </c>
      <c r="J35" s="52">
        <v>0</v>
      </c>
      <c r="K35" s="53">
        <v>0</v>
      </c>
      <c r="L35" s="53">
        <v>0</v>
      </c>
      <c r="M35" s="59">
        <v>0</v>
      </c>
      <c r="N35" s="53">
        <f t="shared" si="3"/>
        <v>0</v>
      </c>
      <c r="O35" s="53">
        <f t="shared" si="4"/>
        <v>0</v>
      </c>
      <c r="P35" s="59">
        <f t="shared" si="5"/>
        <v>0</v>
      </c>
    </row>
    <row r="36" spans="1:16" ht="12.75" hidden="1">
      <c r="A36" s="105" t="s">
        <v>65</v>
      </c>
      <c r="F36" s="77" t="s">
        <v>8</v>
      </c>
      <c r="G36" s="57">
        <v>0</v>
      </c>
      <c r="H36" s="53">
        <v>0</v>
      </c>
      <c r="I36" s="59">
        <v>0</v>
      </c>
      <c r="J36" s="52">
        <v>0</v>
      </c>
      <c r="K36" s="53">
        <v>0</v>
      </c>
      <c r="L36" s="53">
        <v>0</v>
      </c>
      <c r="M36" s="59">
        <v>0</v>
      </c>
      <c r="N36" s="53">
        <f t="shared" si="3"/>
        <v>0</v>
      </c>
      <c r="O36" s="53">
        <f t="shared" si="4"/>
        <v>0</v>
      </c>
      <c r="P36" s="59">
        <f t="shared" si="5"/>
        <v>0</v>
      </c>
    </row>
    <row r="37" spans="1:16" ht="12.75" hidden="1">
      <c r="A37" s="77" t="s">
        <v>36</v>
      </c>
      <c r="F37" s="77" t="s">
        <v>8</v>
      </c>
      <c r="G37" s="57">
        <v>0</v>
      </c>
      <c r="H37" s="53">
        <v>0</v>
      </c>
      <c r="I37" s="59">
        <v>0</v>
      </c>
      <c r="J37" s="52">
        <v>0</v>
      </c>
      <c r="K37" s="53">
        <v>0</v>
      </c>
      <c r="L37" s="53">
        <v>0</v>
      </c>
      <c r="M37" s="59">
        <v>0</v>
      </c>
      <c r="N37" s="53">
        <f t="shared" si="3"/>
        <v>0</v>
      </c>
      <c r="O37" s="53">
        <f t="shared" si="4"/>
        <v>0</v>
      </c>
      <c r="P37" s="59">
        <f t="shared" si="5"/>
        <v>0</v>
      </c>
    </row>
    <row r="38" spans="1:16" ht="12.75" hidden="1">
      <c r="A38" s="77" t="s">
        <v>66</v>
      </c>
      <c r="F38" s="77" t="s">
        <v>8</v>
      </c>
      <c r="G38" s="57">
        <v>0</v>
      </c>
      <c r="H38" s="53">
        <v>0</v>
      </c>
      <c r="I38" s="59">
        <v>0</v>
      </c>
      <c r="J38" s="52">
        <v>0</v>
      </c>
      <c r="K38" s="53">
        <v>0</v>
      </c>
      <c r="L38" s="53">
        <v>0</v>
      </c>
      <c r="M38" s="59">
        <v>0</v>
      </c>
      <c r="N38" s="53">
        <f t="shared" si="3"/>
        <v>0</v>
      </c>
      <c r="O38" s="53">
        <f t="shared" si="4"/>
        <v>0</v>
      </c>
      <c r="P38" s="59">
        <f t="shared" si="5"/>
        <v>0</v>
      </c>
    </row>
    <row r="39" spans="1:16" ht="12.75" hidden="1">
      <c r="A39" s="77" t="s">
        <v>67</v>
      </c>
      <c r="F39" s="77" t="s">
        <v>8</v>
      </c>
      <c r="G39" s="57">
        <v>0</v>
      </c>
      <c r="H39" s="53">
        <v>0</v>
      </c>
      <c r="I39" s="59">
        <v>0</v>
      </c>
      <c r="J39" s="52">
        <v>0</v>
      </c>
      <c r="K39" s="53">
        <v>0</v>
      </c>
      <c r="L39" s="53">
        <v>0</v>
      </c>
      <c r="M39" s="59">
        <v>0</v>
      </c>
      <c r="N39" s="53">
        <f t="shared" si="3"/>
        <v>0</v>
      </c>
      <c r="O39" s="53">
        <f t="shared" si="4"/>
        <v>0</v>
      </c>
      <c r="P39" s="59">
        <f t="shared" si="5"/>
        <v>0</v>
      </c>
    </row>
    <row r="40" spans="1:16" ht="12.75" hidden="1">
      <c r="A40" s="77" t="s">
        <v>68</v>
      </c>
      <c r="F40" s="77" t="s">
        <v>8</v>
      </c>
      <c r="G40" s="57">
        <v>0</v>
      </c>
      <c r="H40" s="53">
        <v>0</v>
      </c>
      <c r="I40" s="59">
        <v>0</v>
      </c>
      <c r="J40" s="52">
        <v>0</v>
      </c>
      <c r="K40" s="53">
        <v>0</v>
      </c>
      <c r="L40" s="53">
        <v>0</v>
      </c>
      <c r="M40" s="59">
        <v>0</v>
      </c>
      <c r="N40" s="53">
        <f t="shared" si="3"/>
        <v>0</v>
      </c>
      <c r="O40" s="53">
        <f t="shared" si="4"/>
        <v>0</v>
      </c>
      <c r="P40" s="59">
        <f t="shared" si="5"/>
        <v>0</v>
      </c>
    </row>
    <row r="41" spans="1:16" ht="12.75" hidden="1">
      <c r="A41" s="77" t="s">
        <v>37</v>
      </c>
      <c r="F41" s="77" t="s">
        <v>7</v>
      </c>
      <c r="G41" s="57">
        <v>0</v>
      </c>
      <c r="H41" s="53">
        <v>0</v>
      </c>
      <c r="I41" s="59">
        <v>0</v>
      </c>
      <c r="J41" s="52">
        <v>0</v>
      </c>
      <c r="K41" s="53">
        <v>0</v>
      </c>
      <c r="L41" s="53">
        <v>0</v>
      </c>
      <c r="M41" s="59">
        <v>0</v>
      </c>
      <c r="N41" s="53">
        <f aca="true" t="shared" si="6" ref="N41:N52">G41+K41</f>
        <v>0</v>
      </c>
      <c r="O41" s="53">
        <f aca="true" t="shared" si="7" ref="O41:O52">H41+L41</f>
        <v>0</v>
      </c>
      <c r="P41" s="59">
        <f aca="true" t="shared" si="8" ref="P41:P52">I41+J41+M41</f>
        <v>0</v>
      </c>
    </row>
    <row r="42" spans="1:16" ht="12.75" hidden="1">
      <c r="A42" s="77" t="s">
        <v>38</v>
      </c>
      <c r="F42" s="77" t="s">
        <v>7</v>
      </c>
      <c r="G42" s="57">
        <v>0</v>
      </c>
      <c r="H42" s="53">
        <v>0</v>
      </c>
      <c r="I42" s="59">
        <v>0</v>
      </c>
      <c r="J42" s="52">
        <v>0</v>
      </c>
      <c r="K42" s="53">
        <v>0</v>
      </c>
      <c r="L42" s="53">
        <v>0</v>
      </c>
      <c r="M42" s="59">
        <v>0</v>
      </c>
      <c r="N42" s="53">
        <f t="shared" si="6"/>
        <v>0</v>
      </c>
      <c r="O42" s="53">
        <f t="shared" si="7"/>
        <v>0</v>
      </c>
      <c r="P42" s="59">
        <f t="shared" si="8"/>
        <v>0</v>
      </c>
    </row>
    <row r="43" spans="1:16" ht="12.75" hidden="1">
      <c r="A43" s="77" t="s">
        <v>77</v>
      </c>
      <c r="F43" s="77" t="s">
        <v>7</v>
      </c>
      <c r="G43" s="57">
        <v>0</v>
      </c>
      <c r="H43" s="53">
        <v>0</v>
      </c>
      <c r="I43" s="59">
        <v>0</v>
      </c>
      <c r="J43" s="52">
        <v>0</v>
      </c>
      <c r="K43" s="53">
        <v>0</v>
      </c>
      <c r="L43" s="53">
        <v>0</v>
      </c>
      <c r="M43" s="59">
        <v>0</v>
      </c>
      <c r="N43" s="53">
        <f t="shared" si="6"/>
        <v>0</v>
      </c>
      <c r="O43" s="53">
        <f t="shared" si="7"/>
        <v>0</v>
      </c>
      <c r="P43" s="59">
        <f t="shared" si="8"/>
        <v>0</v>
      </c>
    </row>
    <row r="44" spans="1:16" ht="12.75" hidden="1">
      <c r="A44" s="77" t="s">
        <v>63</v>
      </c>
      <c r="F44" s="77" t="s">
        <v>8</v>
      </c>
      <c r="G44" s="57">
        <v>0</v>
      </c>
      <c r="H44" s="53">
        <v>0</v>
      </c>
      <c r="I44" s="59">
        <v>0</v>
      </c>
      <c r="J44" s="52">
        <v>0</v>
      </c>
      <c r="K44" s="53">
        <v>0</v>
      </c>
      <c r="L44" s="53">
        <v>0</v>
      </c>
      <c r="M44" s="59">
        <v>0</v>
      </c>
      <c r="N44" s="53">
        <f t="shared" si="6"/>
        <v>0</v>
      </c>
      <c r="O44" s="53">
        <f t="shared" si="7"/>
        <v>0</v>
      </c>
      <c r="P44" s="59">
        <f t="shared" si="8"/>
        <v>0</v>
      </c>
    </row>
    <row r="45" spans="1:16" ht="12.75" hidden="1">
      <c r="A45" s="77" t="s">
        <v>69</v>
      </c>
      <c r="F45" s="77" t="s">
        <v>8</v>
      </c>
      <c r="G45" s="57">
        <v>0</v>
      </c>
      <c r="H45" s="53">
        <v>0</v>
      </c>
      <c r="I45" s="59">
        <v>0</v>
      </c>
      <c r="J45" s="52">
        <v>0</v>
      </c>
      <c r="K45" s="53">
        <v>0</v>
      </c>
      <c r="L45" s="53">
        <v>0</v>
      </c>
      <c r="M45" s="59">
        <v>0</v>
      </c>
      <c r="N45" s="53">
        <f t="shared" si="6"/>
        <v>0</v>
      </c>
      <c r="O45" s="53">
        <f t="shared" si="7"/>
        <v>0</v>
      </c>
      <c r="P45" s="59">
        <f t="shared" si="8"/>
        <v>0</v>
      </c>
    </row>
    <row r="46" spans="1:16" ht="12.75" hidden="1">
      <c r="A46" s="77" t="s">
        <v>39</v>
      </c>
      <c r="F46" s="77" t="s">
        <v>8</v>
      </c>
      <c r="G46" s="57">
        <v>0</v>
      </c>
      <c r="H46" s="53">
        <v>0</v>
      </c>
      <c r="I46" s="59">
        <v>0</v>
      </c>
      <c r="J46" s="52">
        <v>0</v>
      </c>
      <c r="K46" s="53">
        <v>0</v>
      </c>
      <c r="L46" s="53">
        <v>0</v>
      </c>
      <c r="M46" s="59">
        <v>0</v>
      </c>
      <c r="N46" s="53">
        <f t="shared" si="6"/>
        <v>0</v>
      </c>
      <c r="O46" s="53">
        <f t="shared" si="7"/>
        <v>0</v>
      </c>
      <c r="P46" s="59">
        <f t="shared" si="8"/>
        <v>0</v>
      </c>
    </row>
    <row r="47" spans="1:16" ht="12.75" hidden="1">
      <c r="A47" s="77" t="s">
        <v>70</v>
      </c>
      <c r="F47" s="77" t="s">
        <v>8</v>
      </c>
      <c r="G47" s="57">
        <v>0</v>
      </c>
      <c r="H47" s="53">
        <v>0</v>
      </c>
      <c r="I47" s="59">
        <v>0</v>
      </c>
      <c r="J47" s="52">
        <v>0</v>
      </c>
      <c r="K47" s="53">
        <v>0</v>
      </c>
      <c r="L47" s="53">
        <v>0</v>
      </c>
      <c r="M47" s="59">
        <v>0</v>
      </c>
      <c r="N47" s="53">
        <f t="shared" si="6"/>
        <v>0</v>
      </c>
      <c r="O47" s="53">
        <f t="shared" si="7"/>
        <v>0</v>
      </c>
      <c r="P47" s="59">
        <f t="shared" si="8"/>
        <v>0</v>
      </c>
    </row>
    <row r="48" spans="1:16" ht="12.75" hidden="1">
      <c r="A48" s="77" t="s">
        <v>71</v>
      </c>
      <c r="F48" s="77" t="s">
        <v>8</v>
      </c>
      <c r="G48" s="57">
        <v>0</v>
      </c>
      <c r="H48" s="53">
        <v>0</v>
      </c>
      <c r="I48" s="59">
        <v>0</v>
      </c>
      <c r="J48" s="52">
        <v>0</v>
      </c>
      <c r="K48" s="53">
        <v>0</v>
      </c>
      <c r="L48" s="53">
        <v>0</v>
      </c>
      <c r="M48" s="59">
        <v>0</v>
      </c>
      <c r="N48" s="53">
        <f t="shared" si="6"/>
        <v>0</v>
      </c>
      <c r="O48" s="53">
        <f t="shared" si="7"/>
        <v>0</v>
      </c>
      <c r="P48" s="59">
        <f t="shared" si="8"/>
        <v>0</v>
      </c>
    </row>
    <row r="49" spans="1:16" ht="12.75" hidden="1">
      <c r="A49" s="77" t="s">
        <v>72</v>
      </c>
      <c r="F49" s="77" t="s">
        <v>8</v>
      </c>
      <c r="G49" s="57">
        <v>0</v>
      </c>
      <c r="H49" s="53">
        <v>0</v>
      </c>
      <c r="I49" s="59">
        <v>0</v>
      </c>
      <c r="J49" s="52">
        <v>0</v>
      </c>
      <c r="K49" s="53">
        <v>0</v>
      </c>
      <c r="L49" s="53">
        <v>0</v>
      </c>
      <c r="M49" s="59">
        <v>0</v>
      </c>
      <c r="N49" s="53">
        <f t="shared" si="6"/>
        <v>0</v>
      </c>
      <c r="O49" s="53">
        <f t="shared" si="7"/>
        <v>0</v>
      </c>
      <c r="P49" s="59">
        <f t="shared" si="8"/>
        <v>0</v>
      </c>
    </row>
    <row r="50" spans="1:16" ht="12.75" hidden="1">
      <c r="A50" s="77" t="s">
        <v>73</v>
      </c>
      <c r="F50" s="77" t="s">
        <v>8</v>
      </c>
      <c r="G50" s="57">
        <v>0</v>
      </c>
      <c r="H50" s="53">
        <v>0</v>
      </c>
      <c r="I50" s="59">
        <v>0</v>
      </c>
      <c r="J50" s="52">
        <v>0</v>
      </c>
      <c r="K50" s="53">
        <v>0</v>
      </c>
      <c r="L50" s="53">
        <v>0</v>
      </c>
      <c r="M50" s="59">
        <v>0</v>
      </c>
      <c r="N50" s="53">
        <f t="shared" si="6"/>
        <v>0</v>
      </c>
      <c r="O50" s="53">
        <f t="shared" si="7"/>
        <v>0</v>
      </c>
      <c r="P50" s="59">
        <f t="shared" si="8"/>
        <v>0</v>
      </c>
    </row>
    <row r="51" spans="1:16" ht="12.75" hidden="1">
      <c r="A51" s="77" t="s">
        <v>74</v>
      </c>
      <c r="F51" s="77" t="s">
        <v>8</v>
      </c>
      <c r="G51" s="57">
        <v>0</v>
      </c>
      <c r="H51" s="53">
        <v>0</v>
      </c>
      <c r="I51" s="59">
        <v>0</v>
      </c>
      <c r="J51" s="52">
        <v>0</v>
      </c>
      <c r="K51" s="53">
        <v>0</v>
      </c>
      <c r="L51" s="53">
        <v>0</v>
      </c>
      <c r="M51" s="59">
        <v>0</v>
      </c>
      <c r="N51" s="53">
        <f t="shared" si="6"/>
        <v>0</v>
      </c>
      <c r="O51" s="53">
        <f t="shared" si="7"/>
        <v>0</v>
      </c>
      <c r="P51" s="59">
        <f t="shared" si="8"/>
        <v>0</v>
      </c>
    </row>
    <row r="52" spans="1:16" ht="12.75" hidden="1">
      <c r="A52" s="77" t="s">
        <v>40</v>
      </c>
      <c r="F52" s="77" t="s">
        <v>8</v>
      </c>
      <c r="G52" s="57">
        <v>0</v>
      </c>
      <c r="H52" s="53">
        <v>0</v>
      </c>
      <c r="I52" s="59">
        <v>0</v>
      </c>
      <c r="J52" s="52">
        <v>0</v>
      </c>
      <c r="K52" s="53">
        <v>0</v>
      </c>
      <c r="L52" s="53">
        <v>0</v>
      </c>
      <c r="M52" s="59">
        <v>0</v>
      </c>
      <c r="N52" s="53">
        <f t="shared" si="6"/>
        <v>0</v>
      </c>
      <c r="O52" s="53">
        <f t="shared" si="7"/>
        <v>0</v>
      </c>
      <c r="P52" s="59">
        <f t="shared" si="8"/>
        <v>0</v>
      </c>
    </row>
    <row r="53" spans="7:16" ht="12.75">
      <c r="G53" s="57"/>
      <c r="H53" s="53"/>
      <c r="I53" s="59"/>
      <c r="J53" s="52"/>
      <c r="K53" s="53"/>
      <c r="L53" s="53"/>
      <c r="M53" s="54"/>
      <c r="N53" s="53"/>
      <c r="O53" s="53"/>
      <c r="P53" s="59"/>
    </row>
    <row r="54" spans="1:17" ht="12.75">
      <c r="A54" s="77" t="s">
        <v>100</v>
      </c>
      <c r="F54" s="77" t="s">
        <v>7</v>
      </c>
      <c r="G54" s="57">
        <v>0</v>
      </c>
      <c r="H54" s="53">
        <f aca="true" t="shared" si="9" ref="H54:P54">SUM(H25:H52)</f>
        <v>0</v>
      </c>
      <c r="I54" s="59">
        <f t="shared" si="9"/>
        <v>-21775</v>
      </c>
      <c r="J54" s="92">
        <f t="shared" si="9"/>
        <v>0</v>
      </c>
      <c r="K54" s="53">
        <f t="shared" si="9"/>
        <v>0</v>
      </c>
      <c r="L54" s="53">
        <f t="shared" si="9"/>
        <v>0</v>
      </c>
      <c r="M54" s="59">
        <f t="shared" si="9"/>
        <v>0</v>
      </c>
      <c r="N54" s="53">
        <f t="shared" si="9"/>
        <v>0</v>
      </c>
      <c r="O54" s="53">
        <f t="shared" si="9"/>
        <v>0</v>
      </c>
      <c r="P54" s="59">
        <f t="shared" si="9"/>
        <v>-21775</v>
      </c>
      <c r="Q54" s="58"/>
    </row>
    <row r="55" spans="7:16" ht="12.75">
      <c r="G55" s="57"/>
      <c r="H55" s="53"/>
      <c r="I55" s="54"/>
      <c r="J55" s="52" t="s">
        <v>7</v>
      </c>
      <c r="K55" s="53"/>
      <c r="L55" s="53"/>
      <c r="M55" s="54"/>
      <c r="N55" s="53"/>
      <c r="O55" s="53"/>
      <c r="P55" s="54"/>
    </row>
    <row r="56" spans="1:16" ht="12.75" hidden="1">
      <c r="A56" s="77" t="s">
        <v>41</v>
      </c>
      <c r="G56" s="57"/>
      <c r="H56" s="53"/>
      <c r="I56" s="54"/>
      <c r="J56" s="52"/>
      <c r="K56" s="53"/>
      <c r="L56" s="53"/>
      <c r="M56" s="54"/>
      <c r="N56" s="53"/>
      <c r="O56" s="53"/>
      <c r="P56" s="54"/>
    </row>
    <row r="57" spans="1:16" ht="12.75" hidden="1">
      <c r="A57" s="77" t="s">
        <v>42</v>
      </c>
      <c r="F57" s="77" t="s">
        <v>8</v>
      </c>
      <c r="G57" s="57">
        <v>0</v>
      </c>
      <c r="H57" s="53">
        <v>0</v>
      </c>
      <c r="I57" s="54">
        <v>0</v>
      </c>
      <c r="J57" s="52">
        <v>0</v>
      </c>
      <c r="K57" s="53">
        <v>0</v>
      </c>
      <c r="L57" s="53">
        <v>0</v>
      </c>
      <c r="M57" s="60">
        <v>0</v>
      </c>
      <c r="N57" s="53">
        <f aca="true" t="shared" si="10" ref="N57:O60">G57+K57</f>
        <v>0</v>
      </c>
      <c r="O57" s="53">
        <f t="shared" si="10"/>
        <v>0</v>
      </c>
      <c r="P57" s="59">
        <f>I57+J57+M57</f>
        <v>0</v>
      </c>
    </row>
    <row r="58" spans="1:16" ht="12.75" hidden="1">
      <c r="A58" s="77" t="s">
        <v>43</v>
      </c>
      <c r="F58" s="77" t="s">
        <v>8</v>
      </c>
      <c r="G58" s="57">
        <v>0</v>
      </c>
      <c r="H58" s="53">
        <v>0</v>
      </c>
      <c r="I58" s="54">
        <v>0</v>
      </c>
      <c r="J58" s="52">
        <v>0</v>
      </c>
      <c r="K58" s="53">
        <v>0</v>
      </c>
      <c r="L58" s="53">
        <v>0</v>
      </c>
      <c r="M58" s="60">
        <v>0</v>
      </c>
      <c r="N58" s="53">
        <f t="shared" si="10"/>
        <v>0</v>
      </c>
      <c r="O58" s="53">
        <f t="shared" si="10"/>
        <v>0</v>
      </c>
      <c r="P58" s="59">
        <f>I58+J58+M58</f>
        <v>0</v>
      </c>
    </row>
    <row r="59" spans="1:16" ht="12.75" hidden="1">
      <c r="A59" s="77" t="s">
        <v>44</v>
      </c>
      <c r="F59" s="77" t="s">
        <v>8</v>
      </c>
      <c r="G59" s="57">
        <v>0</v>
      </c>
      <c r="H59" s="53">
        <v>0</v>
      </c>
      <c r="I59" s="54">
        <v>0</v>
      </c>
      <c r="J59" s="52">
        <v>0</v>
      </c>
      <c r="K59" s="53">
        <v>0</v>
      </c>
      <c r="L59" s="53">
        <v>0</v>
      </c>
      <c r="M59" s="60">
        <v>0</v>
      </c>
      <c r="N59" s="53">
        <f t="shared" si="10"/>
        <v>0</v>
      </c>
      <c r="O59" s="53">
        <f t="shared" si="10"/>
        <v>0</v>
      </c>
      <c r="P59" s="59">
        <f>I59+J59+M59</f>
        <v>0</v>
      </c>
    </row>
    <row r="60" spans="1:16" ht="12.75" hidden="1">
      <c r="A60" s="77" t="s">
        <v>45</v>
      </c>
      <c r="F60" s="77" t="s">
        <v>8</v>
      </c>
      <c r="G60" s="57">
        <v>0</v>
      </c>
      <c r="H60" s="53">
        <v>0</v>
      </c>
      <c r="I60" s="59">
        <v>0</v>
      </c>
      <c r="J60" s="61">
        <v>0</v>
      </c>
      <c r="K60" s="53">
        <v>0</v>
      </c>
      <c r="L60" s="53">
        <v>0</v>
      </c>
      <c r="M60" s="54">
        <v>0</v>
      </c>
      <c r="N60" s="53">
        <f t="shared" si="10"/>
        <v>0</v>
      </c>
      <c r="O60" s="53">
        <f t="shared" si="10"/>
        <v>0</v>
      </c>
      <c r="P60" s="59">
        <f>I60+J60+M60</f>
        <v>0</v>
      </c>
    </row>
    <row r="61" spans="7:16" ht="12.75" hidden="1">
      <c r="G61" s="57"/>
      <c r="H61" s="53"/>
      <c r="I61" s="59"/>
      <c r="J61" s="61"/>
      <c r="K61" s="53"/>
      <c r="L61" s="53"/>
      <c r="M61" s="54"/>
      <c r="N61" s="53"/>
      <c r="O61" s="53"/>
      <c r="P61" s="59"/>
    </row>
    <row r="62" spans="1:17" ht="12.75" hidden="1">
      <c r="A62" s="77" t="s">
        <v>101</v>
      </c>
      <c r="F62" s="77" t="s">
        <v>8</v>
      </c>
      <c r="G62" s="57">
        <f aca="true" t="shared" si="11" ref="G62:P62">SUM(G57:G60)</f>
        <v>0</v>
      </c>
      <c r="H62" s="53">
        <f t="shared" si="11"/>
        <v>0</v>
      </c>
      <c r="I62" s="59">
        <f t="shared" si="11"/>
        <v>0</v>
      </c>
      <c r="J62" s="92">
        <f t="shared" si="11"/>
        <v>0</v>
      </c>
      <c r="K62" s="53">
        <f t="shared" si="11"/>
        <v>0</v>
      </c>
      <c r="L62" s="53">
        <f t="shared" si="11"/>
        <v>0</v>
      </c>
      <c r="M62" s="59">
        <f t="shared" si="11"/>
        <v>0</v>
      </c>
      <c r="N62" s="53">
        <f t="shared" si="11"/>
        <v>0</v>
      </c>
      <c r="O62" s="53">
        <f t="shared" si="11"/>
        <v>0</v>
      </c>
      <c r="P62" s="59">
        <f t="shared" si="11"/>
        <v>0</v>
      </c>
      <c r="Q62" s="58"/>
    </row>
    <row r="63" spans="7:16" ht="15" hidden="1">
      <c r="G63" s="99"/>
      <c r="H63" s="100"/>
      <c r="I63" s="101"/>
      <c r="J63" s="102"/>
      <c r="K63" s="100"/>
      <c r="L63" s="100"/>
      <c r="M63" s="101"/>
      <c r="N63" s="100"/>
      <c r="O63" s="100"/>
      <c r="P63" s="101"/>
    </row>
    <row r="64" spans="1:17" ht="12.75">
      <c r="A64" s="77" t="s">
        <v>102</v>
      </c>
      <c r="F64" s="77" t="s">
        <v>7</v>
      </c>
      <c r="G64" s="62">
        <f aca="true" t="shared" si="12" ref="G64:P64">G54+G62</f>
        <v>0</v>
      </c>
      <c r="H64" s="63">
        <f t="shared" si="12"/>
        <v>0</v>
      </c>
      <c r="I64" s="64">
        <f t="shared" si="12"/>
        <v>-21775</v>
      </c>
      <c r="J64" s="103">
        <f t="shared" si="12"/>
        <v>0</v>
      </c>
      <c r="K64" s="63">
        <f t="shared" si="12"/>
        <v>0</v>
      </c>
      <c r="L64" s="63">
        <f t="shared" si="12"/>
        <v>0</v>
      </c>
      <c r="M64" s="64">
        <f t="shared" si="12"/>
        <v>0</v>
      </c>
      <c r="N64" s="63">
        <f t="shared" si="12"/>
        <v>0</v>
      </c>
      <c r="O64" s="63">
        <f t="shared" si="12"/>
        <v>0</v>
      </c>
      <c r="P64" s="64">
        <f t="shared" si="12"/>
        <v>-21775</v>
      </c>
      <c r="Q64" s="58"/>
    </row>
    <row r="65" spans="1:16" ht="12.75">
      <c r="A65" s="77" t="s">
        <v>103</v>
      </c>
      <c r="F65" s="77" t="s">
        <v>7</v>
      </c>
      <c r="G65" s="57">
        <f aca="true" t="shared" si="13" ref="G65:P65">G17+G64</f>
        <v>43</v>
      </c>
      <c r="H65" s="53">
        <f t="shared" si="13"/>
        <v>43</v>
      </c>
      <c r="I65" s="59">
        <f t="shared" si="13"/>
        <v>360327</v>
      </c>
      <c r="J65" s="52">
        <f t="shared" si="13"/>
        <v>0</v>
      </c>
      <c r="K65" s="53">
        <f t="shared" si="13"/>
        <v>0</v>
      </c>
      <c r="L65" s="53">
        <f t="shared" si="13"/>
        <v>0</v>
      </c>
      <c r="M65" s="59">
        <f t="shared" si="13"/>
        <v>0</v>
      </c>
      <c r="N65" s="53">
        <f t="shared" si="13"/>
        <v>43</v>
      </c>
      <c r="O65" s="53">
        <f t="shared" si="13"/>
        <v>43</v>
      </c>
      <c r="P65" s="59">
        <f t="shared" si="13"/>
        <v>360327</v>
      </c>
    </row>
    <row r="66" spans="1:16" ht="12.75">
      <c r="A66" s="79"/>
      <c r="F66" s="77" t="s">
        <v>7</v>
      </c>
      <c r="G66" s="57"/>
      <c r="H66" s="53"/>
      <c r="I66" s="54"/>
      <c r="J66" s="52"/>
      <c r="K66" s="53"/>
      <c r="L66" s="53"/>
      <c r="M66" s="54"/>
      <c r="N66" s="53"/>
      <c r="O66" s="53"/>
      <c r="P66" s="54"/>
    </row>
    <row r="67" spans="1:16" ht="12.75">
      <c r="A67" s="79" t="s">
        <v>46</v>
      </c>
      <c r="F67" s="77" t="s">
        <v>7</v>
      </c>
      <c r="G67" s="57"/>
      <c r="H67" s="53"/>
      <c r="I67" s="54"/>
      <c r="J67" s="52"/>
      <c r="K67" s="53"/>
      <c r="L67" s="53"/>
      <c r="M67" s="54"/>
      <c r="N67" s="53"/>
      <c r="O67" s="53"/>
      <c r="P67" s="54"/>
    </row>
    <row r="68" spans="6:16" ht="12.75">
      <c r="F68" s="77" t="s">
        <v>7</v>
      </c>
      <c r="G68" s="57"/>
      <c r="H68" s="53"/>
      <c r="I68" s="54"/>
      <c r="J68" s="52"/>
      <c r="K68" s="53"/>
      <c r="L68" s="53"/>
      <c r="M68" s="54"/>
      <c r="N68" s="53"/>
      <c r="O68" s="53"/>
      <c r="P68" s="54"/>
    </row>
    <row r="69" spans="1:16" ht="12.75" customHeight="1" hidden="1">
      <c r="A69" s="125" t="s">
        <v>47</v>
      </c>
      <c r="B69" s="125"/>
      <c r="C69" s="125"/>
      <c r="D69" s="125"/>
      <c r="E69" s="125"/>
      <c r="F69" s="77" t="s">
        <v>8</v>
      </c>
      <c r="G69" s="57">
        <v>0</v>
      </c>
      <c r="H69" s="53">
        <v>0</v>
      </c>
      <c r="I69" s="59">
        <v>0</v>
      </c>
      <c r="J69" s="52">
        <v>0</v>
      </c>
      <c r="K69" s="53">
        <v>0</v>
      </c>
      <c r="L69" s="53">
        <v>0</v>
      </c>
      <c r="M69" s="54">
        <v>0</v>
      </c>
      <c r="N69" s="53">
        <f>G69+K69</f>
        <v>0</v>
      </c>
      <c r="O69" s="53">
        <f>H69+L69</f>
        <v>0</v>
      </c>
      <c r="P69" s="59">
        <f>I69+J69+M69</f>
        <v>0</v>
      </c>
    </row>
    <row r="70" spans="1:16" ht="12.75" hidden="1">
      <c r="A70" s="125"/>
      <c r="B70" s="125"/>
      <c r="C70" s="125"/>
      <c r="D70" s="125"/>
      <c r="E70" s="125"/>
      <c r="G70" s="57"/>
      <c r="H70" s="53"/>
      <c r="I70" s="59"/>
      <c r="J70" s="52"/>
      <c r="K70" s="53"/>
      <c r="L70" s="53"/>
      <c r="M70" s="54"/>
      <c r="N70" s="53"/>
      <c r="O70" s="53"/>
      <c r="P70" s="59"/>
    </row>
    <row r="71" spans="7:16" ht="12.75" hidden="1">
      <c r="G71" s="57"/>
      <c r="H71" s="53"/>
      <c r="I71" s="59"/>
      <c r="J71" s="52"/>
      <c r="K71" s="53"/>
      <c r="L71" s="53"/>
      <c r="M71" s="54"/>
      <c r="N71" s="53"/>
      <c r="O71" s="53"/>
      <c r="P71" s="59"/>
    </row>
    <row r="72" spans="1:16" ht="12.75" customHeight="1" hidden="1">
      <c r="A72" s="125" t="s">
        <v>48</v>
      </c>
      <c r="B72" s="125"/>
      <c r="C72" s="125"/>
      <c r="D72" s="125"/>
      <c r="E72" s="125"/>
      <c r="G72" s="57">
        <v>0</v>
      </c>
      <c r="H72" s="53">
        <v>0</v>
      </c>
      <c r="I72" s="59">
        <v>0</v>
      </c>
      <c r="J72" s="52">
        <v>0</v>
      </c>
      <c r="K72" s="53">
        <v>0</v>
      </c>
      <c r="L72" s="53">
        <v>0</v>
      </c>
      <c r="M72" s="54">
        <v>0</v>
      </c>
      <c r="N72" s="53">
        <f>G72+K72</f>
        <v>0</v>
      </c>
      <c r="O72" s="53">
        <f>H72+L72</f>
        <v>0</v>
      </c>
      <c r="P72" s="59">
        <f>I72+J72+M72</f>
        <v>0</v>
      </c>
    </row>
    <row r="73" spans="1:16" ht="12.75" hidden="1">
      <c r="A73" s="125"/>
      <c r="B73" s="125"/>
      <c r="C73" s="125"/>
      <c r="D73" s="125"/>
      <c r="E73" s="125"/>
      <c r="G73" s="57"/>
      <c r="H73" s="53"/>
      <c r="I73" s="59"/>
      <c r="J73" s="52"/>
      <c r="K73" s="53"/>
      <c r="L73" s="53"/>
      <c r="M73" s="54"/>
      <c r="N73" s="53"/>
      <c r="O73" s="53"/>
      <c r="P73" s="59"/>
    </row>
    <row r="74" spans="1:16" ht="12.75" hidden="1">
      <c r="A74" s="104"/>
      <c r="B74" s="104"/>
      <c r="C74" s="104"/>
      <c r="D74" s="104"/>
      <c r="E74" s="104"/>
      <c r="G74" s="57"/>
      <c r="H74" s="53"/>
      <c r="I74" s="59"/>
      <c r="J74" s="52"/>
      <c r="K74" s="53"/>
      <c r="L74" s="53"/>
      <c r="M74" s="54"/>
      <c r="N74" s="53"/>
      <c r="O74" s="53"/>
      <c r="P74" s="59"/>
    </row>
    <row r="75" spans="1:16" ht="12.75" customHeight="1">
      <c r="A75" s="125" t="s">
        <v>49</v>
      </c>
      <c r="B75" s="125"/>
      <c r="C75" s="125"/>
      <c r="D75" s="125"/>
      <c r="E75" s="125"/>
      <c r="F75" s="77" t="s">
        <v>8</v>
      </c>
      <c r="G75" s="57">
        <v>1</v>
      </c>
      <c r="H75" s="53">
        <v>1</v>
      </c>
      <c r="I75" s="59">
        <v>2670</v>
      </c>
      <c r="J75" s="52">
        <v>0</v>
      </c>
      <c r="K75" s="53">
        <v>0</v>
      </c>
      <c r="L75" s="53">
        <v>0</v>
      </c>
      <c r="M75" s="54">
        <v>0</v>
      </c>
      <c r="N75" s="53">
        <f>G75+K75</f>
        <v>1</v>
      </c>
      <c r="O75" s="53">
        <f>H75+L75</f>
        <v>1</v>
      </c>
      <c r="P75" s="59">
        <f>I75+J75+M75</f>
        <v>2670</v>
      </c>
    </row>
    <row r="76" spans="1:16" ht="0.75" customHeight="1">
      <c r="A76" s="125"/>
      <c r="B76" s="125"/>
      <c r="C76" s="125"/>
      <c r="D76" s="125"/>
      <c r="E76" s="125"/>
      <c r="G76" s="57"/>
      <c r="H76" s="53"/>
      <c r="I76" s="59"/>
      <c r="J76" s="52"/>
      <c r="K76" s="53"/>
      <c r="L76" s="53"/>
      <c r="M76" s="54"/>
      <c r="N76" s="53"/>
      <c r="O76" s="53"/>
      <c r="P76" s="59"/>
    </row>
    <row r="77" spans="1:16" ht="12.75">
      <c r="A77" s="104"/>
      <c r="B77" s="104"/>
      <c r="C77" s="104"/>
      <c r="D77" s="104"/>
      <c r="E77" s="104"/>
      <c r="G77" s="57"/>
      <c r="H77" s="53"/>
      <c r="I77" s="59"/>
      <c r="J77" s="52"/>
      <c r="K77" s="53"/>
      <c r="L77" s="53"/>
      <c r="M77" s="54"/>
      <c r="N77" s="53"/>
      <c r="O77" s="53"/>
      <c r="P77" s="59"/>
    </row>
    <row r="78" spans="1:16" ht="12.75" customHeight="1" hidden="1">
      <c r="A78" s="125" t="s">
        <v>50</v>
      </c>
      <c r="B78" s="125"/>
      <c r="C78" s="125"/>
      <c r="D78" s="125"/>
      <c r="E78" s="125"/>
      <c r="F78" s="77" t="s">
        <v>7</v>
      </c>
      <c r="G78" s="57">
        <v>0</v>
      </c>
      <c r="H78" s="53">
        <v>0</v>
      </c>
      <c r="I78" s="59">
        <v>0</v>
      </c>
      <c r="J78" s="52">
        <v>0</v>
      </c>
      <c r="K78" s="53">
        <v>0</v>
      </c>
      <c r="L78" s="53">
        <v>0</v>
      </c>
      <c r="M78" s="54">
        <v>0</v>
      </c>
      <c r="N78" s="53">
        <f>G78+K78</f>
        <v>0</v>
      </c>
      <c r="O78" s="53">
        <f>H78+L78</f>
        <v>0</v>
      </c>
      <c r="P78" s="59">
        <f>I78+J78+M78</f>
        <v>0</v>
      </c>
    </row>
    <row r="79" spans="1:17" ht="12.75" hidden="1">
      <c r="A79" s="125"/>
      <c r="B79" s="125"/>
      <c r="C79" s="125"/>
      <c r="D79" s="125"/>
      <c r="E79" s="125"/>
      <c r="F79" s="58" t="s">
        <v>8</v>
      </c>
      <c r="G79" s="57"/>
      <c r="H79" s="53"/>
      <c r="I79" s="54"/>
      <c r="J79" s="52"/>
      <c r="K79" s="53"/>
      <c r="L79" s="53"/>
      <c r="M79" s="54"/>
      <c r="N79" s="53"/>
      <c r="O79" s="53"/>
      <c r="P79" s="54"/>
      <c r="Q79" s="58"/>
    </row>
    <row r="80" spans="1:16" ht="12.75">
      <c r="A80" s="77" t="s">
        <v>96</v>
      </c>
      <c r="F80" s="77" t="s">
        <v>8</v>
      </c>
      <c r="G80" s="93">
        <f aca="true" t="shared" si="14" ref="G80:P80">SUM(G69:G78)</f>
        <v>1</v>
      </c>
      <c r="H80" s="94">
        <f t="shared" si="14"/>
        <v>1</v>
      </c>
      <c r="I80" s="97">
        <f t="shared" si="14"/>
        <v>2670</v>
      </c>
      <c r="J80" s="52">
        <f t="shared" si="14"/>
        <v>0</v>
      </c>
      <c r="K80" s="53">
        <f t="shared" si="14"/>
        <v>0</v>
      </c>
      <c r="L80" s="53">
        <f t="shared" si="14"/>
        <v>0</v>
      </c>
      <c r="M80" s="59">
        <f t="shared" si="14"/>
        <v>0</v>
      </c>
      <c r="N80" s="53">
        <f t="shared" si="14"/>
        <v>1</v>
      </c>
      <c r="O80" s="53">
        <f t="shared" si="14"/>
        <v>1</v>
      </c>
      <c r="P80" s="59">
        <f t="shared" si="14"/>
        <v>2670</v>
      </c>
    </row>
    <row r="81" spans="6:17" ht="12.75" hidden="1">
      <c r="F81" s="58"/>
      <c r="G81" s="57"/>
      <c r="H81" s="53"/>
      <c r="I81" s="59"/>
      <c r="J81" s="52"/>
      <c r="K81" s="53"/>
      <c r="L81" s="53"/>
      <c r="M81" s="59"/>
      <c r="N81" s="53"/>
      <c r="O81" s="53"/>
      <c r="P81" s="59"/>
      <c r="Q81" s="58"/>
    </row>
    <row r="82" spans="1:16" ht="12.75" hidden="1">
      <c r="A82" s="77" t="s">
        <v>97</v>
      </c>
      <c r="F82" s="77" t="s">
        <v>8</v>
      </c>
      <c r="G82" s="93">
        <v>0</v>
      </c>
      <c r="H82" s="94">
        <v>0</v>
      </c>
      <c r="I82" s="97">
        <v>0</v>
      </c>
      <c r="J82" s="65">
        <v>0</v>
      </c>
      <c r="K82" s="94">
        <v>0</v>
      </c>
      <c r="L82" s="94">
        <v>0</v>
      </c>
      <c r="M82" s="97">
        <v>0</v>
      </c>
      <c r="N82" s="94">
        <v>0</v>
      </c>
      <c r="O82" s="94">
        <v>0</v>
      </c>
      <c r="P82" s="97">
        <v>0</v>
      </c>
    </row>
    <row r="83" spans="1:16" ht="12.75">
      <c r="A83" s="77" t="s">
        <v>136</v>
      </c>
      <c r="F83" s="77" t="s">
        <v>8</v>
      </c>
      <c r="G83" s="57">
        <f>SUM(G80:G82)</f>
        <v>1</v>
      </c>
      <c r="H83" s="53">
        <f aca="true" t="shared" si="15" ref="H83:P83">SUM(H80:H82)</f>
        <v>1</v>
      </c>
      <c r="I83" s="59">
        <f t="shared" si="15"/>
        <v>2670</v>
      </c>
      <c r="J83" s="52">
        <f t="shared" si="15"/>
        <v>0</v>
      </c>
      <c r="K83" s="53">
        <f t="shared" si="15"/>
        <v>0</v>
      </c>
      <c r="L83" s="53">
        <f t="shared" si="15"/>
        <v>0</v>
      </c>
      <c r="M83" s="59">
        <f t="shared" si="15"/>
        <v>0</v>
      </c>
      <c r="N83" s="53">
        <f t="shared" si="15"/>
        <v>1</v>
      </c>
      <c r="O83" s="53">
        <f t="shared" si="15"/>
        <v>1</v>
      </c>
      <c r="P83" s="59">
        <f t="shared" si="15"/>
        <v>2670</v>
      </c>
    </row>
    <row r="84" spans="6:16" ht="12.75">
      <c r="F84" s="77" t="s">
        <v>8</v>
      </c>
      <c r="G84" s="93"/>
      <c r="H84" s="94"/>
      <c r="I84" s="96"/>
      <c r="J84" s="66"/>
      <c r="K84" s="94"/>
      <c r="L84" s="94"/>
      <c r="M84" s="96"/>
      <c r="N84" s="94"/>
      <c r="O84" s="94"/>
      <c r="P84" s="96"/>
    </row>
    <row r="85" spans="1:16" ht="12.75">
      <c r="A85" s="77" t="s">
        <v>107</v>
      </c>
      <c r="F85" s="77" t="s">
        <v>8</v>
      </c>
      <c r="G85" s="62">
        <f>SUM(G65,G83)</f>
        <v>44</v>
      </c>
      <c r="H85" s="63">
        <f aca="true" t="shared" si="16" ref="H85:P85">SUM(H65,H83)</f>
        <v>44</v>
      </c>
      <c r="I85" s="64">
        <f t="shared" si="16"/>
        <v>362997</v>
      </c>
      <c r="J85" s="103">
        <f t="shared" si="16"/>
        <v>0</v>
      </c>
      <c r="K85" s="63">
        <f t="shared" si="16"/>
        <v>0</v>
      </c>
      <c r="L85" s="63">
        <f t="shared" si="16"/>
        <v>0</v>
      </c>
      <c r="M85" s="64">
        <f t="shared" si="16"/>
        <v>0</v>
      </c>
      <c r="N85" s="63">
        <f t="shared" si="16"/>
        <v>44</v>
      </c>
      <c r="O85" s="63">
        <f t="shared" si="16"/>
        <v>44</v>
      </c>
      <c r="P85" s="64">
        <f t="shared" si="16"/>
        <v>362997</v>
      </c>
    </row>
    <row r="86" spans="1:16" ht="12.75">
      <c r="A86" s="77" t="s">
        <v>98</v>
      </c>
      <c r="F86" s="77" t="s">
        <v>8</v>
      </c>
      <c r="G86" s="93">
        <f aca="true" t="shared" si="17" ref="G86:P86">SUM(G85-G17)</f>
        <v>1</v>
      </c>
      <c r="H86" s="94">
        <f t="shared" si="17"/>
        <v>1</v>
      </c>
      <c r="I86" s="97">
        <f t="shared" si="17"/>
        <v>-19105</v>
      </c>
      <c r="J86" s="98">
        <f t="shared" si="17"/>
        <v>0</v>
      </c>
      <c r="K86" s="94">
        <f t="shared" si="17"/>
        <v>0</v>
      </c>
      <c r="L86" s="94">
        <f t="shared" si="17"/>
        <v>0</v>
      </c>
      <c r="M86" s="97">
        <f t="shared" si="17"/>
        <v>0</v>
      </c>
      <c r="N86" s="94">
        <f t="shared" si="17"/>
        <v>1</v>
      </c>
      <c r="O86" s="94">
        <f t="shared" si="17"/>
        <v>1</v>
      </c>
      <c r="P86" s="97">
        <f t="shared" si="17"/>
        <v>-19105</v>
      </c>
    </row>
    <row r="87" spans="9:16" ht="12.75">
      <c r="I87" s="79"/>
      <c r="M87" s="79"/>
      <c r="P87" s="79"/>
    </row>
    <row r="88" spans="1:16" ht="12.75">
      <c r="A88" s="115" t="s">
        <v>89</v>
      </c>
      <c r="I88" s="79"/>
      <c r="M88" s="79"/>
      <c r="P88" s="79"/>
    </row>
    <row r="89" ht="12.75">
      <c r="A89" s="115" t="s">
        <v>90</v>
      </c>
    </row>
    <row r="161" ht="12.75">
      <c r="A161" s="77" t="s">
        <v>51</v>
      </c>
    </row>
    <row r="162" ht="12.75">
      <c r="A162" s="77" t="s">
        <v>52</v>
      </c>
    </row>
    <row r="163" ht="12.75">
      <c r="A163" s="77" t="s">
        <v>53</v>
      </c>
    </row>
    <row r="165" ht="12.75">
      <c r="A165" s="77" t="s">
        <v>54</v>
      </c>
    </row>
    <row r="166" ht="12.75">
      <c r="A166" s="77" t="s">
        <v>55</v>
      </c>
    </row>
  </sheetData>
  <mergeCells count="8">
    <mergeCell ref="G5:I6"/>
    <mergeCell ref="J5:J6"/>
    <mergeCell ref="K5:M6"/>
    <mergeCell ref="N5:P6"/>
    <mergeCell ref="A69:E70"/>
    <mergeCell ref="A72:E73"/>
    <mergeCell ref="A75:E76"/>
    <mergeCell ref="A78:E79"/>
  </mergeCells>
  <printOptions/>
  <pageMargins left="0.75" right="0.75" top="1" bottom="1" header="0.5" footer="0.5"/>
  <pageSetup fitToHeight="1" fitToWidth="1" horizontalDpi="600" verticalDpi="600" orientation="landscape" scale="75" r:id="rId1"/>
</worksheet>
</file>

<file path=xl/worksheets/sheet2.xml><?xml version="1.0" encoding="utf-8"?>
<worksheet xmlns="http://schemas.openxmlformats.org/spreadsheetml/2006/main" xmlns:r="http://schemas.openxmlformats.org/officeDocument/2006/relationships">
  <dimension ref="A1:IV133"/>
  <sheetViews>
    <sheetView tabSelected="1" view="pageBreakPreview" zoomScale="60" zoomScaleNormal="75" workbookViewId="0" topLeftCell="A53">
      <selection activeCell="A62" sqref="A62:H62"/>
    </sheetView>
  </sheetViews>
  <sheetFormatPr defaultColWidth="9.140625" defaultRowHeight="12.75"/>
  <cols>
    <col min="1" max="2" width="3.7109375" style="3" customWidth="1"/>
    <col min="3" max="3" width="8.7109375" style="3" customWidth="1"/>
    <col min="4" max="4" width="8.421875" style="3" customWidth="1"/>
    <col min="5" max="5" width="7.7109375" style="3" customWidth="1"/>
    <col min="6" max="6" width="40.28125" style="3" customWidth="1"/>
    <col min="7" max="7" width="1.7109375" style="3" customWidth="1"/>
    <col min="8" max="8" width="7.57421875" style="3" customWidth="1"/>
    <col min="9" max="9" width="1.7109375" style="3" customWidth="1"/>
    <col min="10" max="10" width="6.7109375" style="3" customWidth="1"/>
    <col min="11" max="11" width="2.28125" style="3" customWidth="1"/>
    <col min="12" max="12" width="12.57421875" style="3" customWidth="1"/>
    <col min="13" max="13" width="1.7109375" style="3" customWidth="1"/>
    <col min="14" max="14" width="7.140625" style="3" customWidth="1"/>
    <col min="15" max="15" width="1.7109375" style="3" customWidth="1"/>
    <col min="16" max="16" width="6.28125" style="3" customWidth="1"/>
    <col min="17" max="17" width="1.7109375" style="3" customWidth="1"/>
    <col min="18" max="18" width="13.8515625" style="3" customWidth="1"/>
    <col min="19" max="19" width="1.7109375" style="3" customWidth="1"/>
    <col min="20" max="20" width="7.421875" style="3" customWidth="1"/>
    <col min="21" max="21" width="1.7109375" style="3" customWidth="1"/>
    <col min="22" max="22" width="6.28125" style="3" customWidth="1"/>
    <col min="23" max="23" width="1.7109375" style="3" customWidth="1"/>
    <col min="24" max="24" width="13.8515625" style="3" customWidth="1"/>
    <col min="25" max="25" width="1.28515625" style="3" customWidth="1"/>
    <col min="26" max="26" width="7.8515625" style="3" customWidth="1"/>
    <col min="27" max="27" width="1.7109375" style="3" customWidth="1"/>
    <col min="28" max="28" width="8.421875" style="3" customWidth="1"/>
    <col min="29" max="29" width="1.8515625" style="3" customWidth="1"/>
    <col min="30" max="30" width="16.00390625" style="3" customWidth="1"/>
    <col min="31" max="31" width="3.421875" style="3" customWidth="1"/>
    <col min="32" max="16384" width="8.421875" style="3" customWidth="1"/>
  </cols>
  <sheetData>
    <row r="1" spans="1:30" ht="18">
      <c r="A1" s="49" t="s">
        <v>78</v>
      </c>
      <c r="B1" s="7"/>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8">
      <c r="A2" s="50" t="s">
        <v>22</v>
      </c>
      <c r="B2" s="7"/>
      <c r="C2" s="9"/>
      <c r="D2" s="7"/>
      <c r="E2" s="7"/>
      <c r="F2" s="7"/>
      <c r="G2" s="7"/>
      <c r="H2" s="7"/>
      <c r="I2" s="7"/>
      <c r="J2" s="7"/>
      <c r="K2" s="7"/>
      <c r="L2" s="7"/>
      <c r="M2" s="7"/>
      <c r="N2" s="7"/>
      <c r="O2" s="7"/>
      <c r="P2" s="7"/>
      <c r="Q2" s="7"/>
      <c r="R2" s="7"/>
      <c r="S2" s="7"/>
      <c r="T2" s="7"/>
      <c r="U2" s="7"/>
      <c r="V2" s="7"/>
      <c r="W2" s="7"/>
      <c r="X2" s="7"/>
      <c r="Y2" s="7"/>
      <c r="Z2" s="7"/>
      <c r="AA2" s="7"/>
      <c r="AB2" s="7"/>
      <c r="AC2" s="7"/>
      <c r="AD2" s="7"/>
    </row>
    <row r="3" spans="1:30" ht="18">
      <c r="A3" s="51" t="s">
        <v>28</v>
      </c>
      <c r="B3" s="7"/>
      <c r="C3" s="7"/>
      <c r="D3" s="7"/>
      <c r="E3" s="7"/>
      <c r="F3" s="7"/>
      <c r="G3" s="7"/>
      <c r="H3" s="7"/>
      <c r="I3" s="7"/>
      <c r="J3" s="7"/>
      <c r="K3" s="7"/>
      <c r="L3" s="7"/>
      <c r="M3" s="7"/>
      <c r="N3" s="7"/>
      <c r="O3" s="7"/>
      <c r="P3" s="7"/>
      <c r="Q3" s="7"/>
      <c r="R3" s="7"/>
      <c r="S3" s="7"/>
      <c r="T3" s="7"/>
      <c r="U3" s="7"/>
      <c r="V3" s="7"/>
      <c r="W3" s="7"/>
      <c r="X3" s="7"/>
      <c r="Y3" s="7"/>
      <c r="Z3" s="7"/>
      <c r="AA3" s="7"/>
      <c r="AB3" s="7"/>
      <c r="AC3" s="7"/>
      <c r="AD3" s="7"/>
    </row>
    <row r="7" spans="8:30" ht="30">
      <c r="H7" s="28" t="s">
        <v>138</v>
      </c>
      <c r="I7" s="12"/>
      <c r="J7" s="12"/>
      <c r="K7" s="12"/>
      <c r="L7" s="12"/>
      <c r="N7" s="27" t="s">
        <v>59</v>
      </c>
      <c r="O7" s="12"/>
      <c r="P7" s="12"/>
      <c r="Q7" s="12"/>
      <c r="R7" s="12"/>
      <c r="T7" s="27" t="s">
        <v>60</v>
      </c>
      <c r="U7" s="12"/>
      <c r="V7" s="12"/>
      <c r="W7" s="12"/>
      <c r="X7" s="12"/>
      <c r="Z7" s="12" t="s">
        <v>20</v>
      </c>
      <c r="AA7" s="12"/>
      <c r="AB7" s="12"/>
      <c r="AC7" s="12"/>
      <c r="AD7" s="12"/>
    </row>
    <row r="8" spans="8:26" ht="15">
      <c r="H8" s="44" t="s">
        <v>17</v>
      </c>
      <c r="N8" s="44" t="s">
        <v>17</v>
      </c>
      <c r="T8" s="44" t="s">
        <v>17</v>
      </c>
      <c r="Z8" s="44" t="s">
        <v>17</v>
      </c>
    </row>
    <row r="9" spans="1:30" ht="15">
      <c r="A9" s="10" t="s">
        <v>14</v>
      </c>
      <c r="H9" s="43" t="s">
        <v>19</v>
      </c>
      <c r="J9" s="43" t="s">
        <v>15</v>
      </c>
      <c r="L9" s="43" t="s">
        <v>13</v>
      </c>
      <c r="N9" s="43" t="s">
        <v>19</v>
      </c>
      <c r="P9" s="43" t="s">
        <v>15</v>
      </c>
      <c r="R9" s="43" t="s">
        <v>13</v>
      </c>
      <c r="T9" s="43" t="s">
        <v>19</v>
      </c>
      <c r="V9" s="43" t="s">
        <v>15</v>
      </c>
      <c r="X9" s="43" t="s">
        <v>13</v>
      </c>
      <c r="Z9" s="43" t="s">
        <v>19</v>
      </c>
      <c r="AB9" s="43" t="s">
        <v>15</v>
      </c>
      <c r="AD9" s="43" t="s">
        <v>13</v>
      </c>
    </row>
    <row r="10" spans="1:30" ht="15">
      <c r="A10" s="10"/>
      <c r="H10" s="10"/>
      <c r="J10" s="10"/>
      <c r="L10" s="10"/>
      <c r="N10" s="10"/>
      <c r="P10" s="10"/>
      <c r="R10" s="10"/>
      <c r="T10" s="10"/>
      <c r="V10" s="10"/>
      <c r="X10" s="10"/>
      <c r="Z10" s="10"/>
      <c r="AB10" s="10"/>
      <c r="AD10" s="10"/>
    </row>
    <row r="11" spans="1:30" ht="15">
      <c r="A11" s="107"/>
      <c r="B11" s="109" t="s">
        <v>114</v>
      </c>
      <c r="C11" s="110"/>
      <c r="D11" s="110"/>
      <c r="E11" s="110"/>
      <c r="F11" s="110"/>
      <c r="G11" s="110"/>
      <c r="H11" s="68">
        <v>43</v>
      </c>
      <c r="I11" s="68" t="s">
        <v>8</v>
      </c>
      <c r="J11" s="68">
        <v>43</v>
      </c>
      <c r="K11" s="68"/>
      <c r="L11" s="119">
        <v>0</v>
      </c>
      <c r="M11" s="68"/>
      <c r="N11" s="68">
        <v>43</v>
      </c>
      <c r="O11" s="68"/>
      <c r="P11" s="68">
        <v>43</v>
      </c>
      <c r="Q11" s="68"/>
      <c r="R11" s="70">
        <v>0</v>
      </c>
      <c r="S11" s="68"/>
      <c r="T11" s="68">
        <v>44</v>
      </c>
      <c r="U11" s="68"/>
      <c r="V11" s="68">
        <v>44</v>
      </c>
      <c r="W11" s="68"/>
      <c r="X11" s="119">
        <v>0</v>
      </c>
      <c r="Y11" s="68"/>
      <c r="Z11" s="68">
        <f aca="true" t="shared" si="0" ref="Z11:Z27">T11-N11</f>
        <v>1</v>
      </c>
      <c r="AA11" s="68"/>
      <c r="AB11" s="68">
        <f aca="true" t="shared" si="1" ref="AB11:AB27">V11-P11</f>
        <v>1</v>
      </c>
      <c r="AC11" s="68"/>
      <c r="AD11" s="119">
        <f>X11-R11</f>
        <v>0</v>
      </c>
    </row>
    <row r="12" spans="1:30" ht="15">
      <c r="A12" s="107"/>
      <c r="B12" s="109" t="s">
        <v>113</v>
      </c>
      <c r="C12" s="110"/>
      <c r="D12" s="110"/>
      <c r="E12" s="110"/>
      <c r="F12" s="110"/>
      <c r="G12" s="110"/>
      <c r="H12" s="68">
        <v>0</v>
      </c>
      <c r="I12" s="68"/>
      <c r="J12" s="68">
        <v>0</v>
      </c>
      <c r="K12" s="68"/>
      <c r="L12" s="68">
        <v>184587</v>
      </c>
      <c r="M12" s="68"/>
      <c r="N12" s="68">
        <v>0</v>
      </c>
      <c r="O12" s="68"/>
      <c r="P12" s="68">
        <v>0</v>
      </c>
      <c r="Q12" s="68"/>
      <c r="R12" s="68">
        <v>184638</v>
      </c>
      <c r="S12" s="68"/>
      <c r="T12" s="68">
        <v>0</v>
      </c>
      <c r="U12" s="68" t="s">
        <v>8</v>
      </c>
      <c r="V12" s="68">
        <v>0</v>
      </c>
      <c r="W12" s="68"/>
      <c r="X12" s="68">
        <v>187308</v>
      </c>
      <c r="Y12" s="68"/>
      <c r="Z12" s="68">
        <f t="shared" si="0"/>
        <v>0</v>
      </c>
      <c r="AA12" s="68"/>
      <c r="AB12" s="68">
        <f t="shared" si="1"/>
        <v>0</v>
      </c>
      <c r="AC12" s="68"/>
      <c r="AD12" s="68">
        <f>X12-R12</f>
        <v>2670</v>
      </c>
    </row>
    <row r="13" spans="1:30" ht="15">
      <c r="A13" s="107"/>
      <c r="B13" s="109"/>
      <c r="C13" s="110" t="s">
        <v>109</v>
      </c>
      <c r="D13" s="110"/>
      <c r="E13" s="110"/>
      <c r="F13" s="110"/>
      <c r="G13" s="110"/>
      <c r="H13" s="68">
        <v>0</v>
      </c>
      <c r="I13" s="68"/>
      <c r="J13" s="68">
        <v>0</v>
      </c>
      <c r="K13" s="68"/>
      <c r="L13" s="120" t="s">
        <v>108</v>
      </c>
      <c r="M13" s="68"/>
      <c r="N13" s="68">
        <v>0</v>
      </c>
      <c r="O13" s="68"/>
      <c r="P13" s="68">
        <v>0</v>
      </c>
      <c r="Q13" s="68"/>
      <c r="R13" s="120" t="s">
        <v>85</v>
      </c>
      <c r="S13" s="68"/>
      <c r="T13" s="68">
        <v>0</v>
      </c>
      <c r="U13" s="68" t="s">
        <v>8</v>
      </c>
      <c r="V13" s="68">
        <v>0</v>
      </c>
      <c r="W13" s="68"/>
      <c r="X13" s="120" t="s">
        <v>85</v>
      </c>
      <c r="Y13" s="68"/>
      <c r="Z13" s="68">
        <f t="shared" si="0"/>
        <v>0</v>
      </c>
      <c r="AA13" s="68"/>
      <c r="AB13" s="68">
        <f t="shared" si="1"/>
        <v>0</v>
      </c>
      <c r="AC13" s="68"/>
      <c r="AD13" s="68">
        <v>0</v>
      </c>
    </row>
    <row r="14" spans="1:30" ht="15">
      <c r="A14" s="107"/>
      <c r="B14" s="109"/>
      <c r="C14" s="110" t="s">
        <v>110</v>
      </c>
      <c r="D14" s="110"/>
      <c r="E14" s="110"/>
      <c r="F14" s="110"/>
      <c r="G14" s="110"/>
      <c r="H14" s="68">
        <v>0</v>
      </c>
      <c r="I14" s="68"/>
      <c r="J14" s="68">
        <v>0</v>
      </c>
      <c r="K14" s="68"/>
      <c r="L14" s="120" t="s">
        <v>79</v>
      </c>
      <c r="M14" s="68"/>
      <c r="N14" s="68">
        <v>0</v>
      </c>
      <c r="O14" s="68"/>
      <c r="P14" s="68">
        <v>0</v>
      </c>
      <c r="Q14" s="68"/>
      <c r="R14" s="120" t="s">
        <v>86</v>
      </c>
      <c r="S14" s="68"/>
      <c r="T14" s="68">
        <v>0</v>
      </c>
      <c r="U14" s="68" t="s">
        <v>8</v>
      </c>
      <c r="V14" s="68">
        <v>0</v>
      </c>
      <c r="W14" s="68"/>
      <c r="X14" s="120" t="s">
        <v>86</v>
      </c>
      <c r="Y14" s="68"/>
      <c r="Z14" s="68">
        <f t="shared" si="0"/>
        <v>0</v>
      </c>
      <c r="AA14" s="68"/>
      <c r="AB14" s="68">
        <f t="shared" si="1"/>
        <v>0</v>
      </c>
      <c r="AC14" s="68"/>
      <c r="AD14" s="68">
        <v>0</v>
      </c>
    </row>
    <row r="15" spans="1:30" ht="15">
      <c r="A15" s="107"/>
      <c r="B15" s="109"/>
      <c r="C15" s="110" t="s">
        <v>112</v>
      </c>
      <c r="D15" s="110"/>
      <c r="E15" s="110"/>
      <c r="F15" s="110"/>
      <c r="G15" s="110"/>
      <c r="H15" s="68">
        <v>0</v>
      </c>
      <c r="I15" s="68"/>
      <c r="J15" s="68">
        <v>0</v>
      </c>
      <c r="K15" s="68"/>
      <c r="L15" s="120" t="s">
        <v>80</v>
      </c>
      <c r="M15" s="68"/>
      <c r="N15" s="68">
        <v>0</v>
      </c>
      <c r="O15" s="68"/>
      <c r="P15" s="68">
        <v>0</v>
      </c>
      <c r="Q15" s="68"/>
      <c r="R15" s="120" t="s">
        <v>87</v>
      </c>
      <c r="S15" s="68"/>
      <c r="T15" s="68">
        <v>0</v>
      </c>
      <c r="U15" s="68" t="s">
        <v>8</v>
      </c>
      <c r="V15" s="68">
        <v>0</v>
      </c>
      <c r="W15" s="68"/>
      <c r="X15" s="120" t="s">
        <v>87</v>
      </c>
      <c r="Y15" s="68"/>
      <c r="Z15" s="68">
        <f t="shared" si="0"/>
        <v>0</v>
      </c>
      <c r="AA15" s="68"/>
      <c r="AB15" s="68">
        <f t="shared" si="1"/>
        <v>0</v>
      </c>
      <c r="AC15" s="68"/>
      <c r="AD15" s="68">
        <v>0</v>
      </c>
    </row>
    <row r="16" spans="1:30" ht="15">
      <c r="A16" s="107"/>
      <c r="B16" s="109"/>
      <c r="C16" s="110" t="s">
        <v>111</v>
      </c>
      <c r="D16" s="110"/>
      <c r="E16" s="110"/>
      <c r="F16" s="110"/>
      <c r="G16" s="110"/>
      <c r="H16" s="68">
        <v>0</v>
      </c>
      <c r="I16" s="68"/>
      <c r="J16" s="68">
        <v>0</v>
      </c>
      <c r="K16" s="68"/>
      <c r="L16" s="120" t="s">
        <v>81</v>
      </c>
      <c r="M16" s="68"/>
      <c r="N16" s="68">
        <v>0</v>
      </c>
      <c r="O16" s="68"/>
      <c r="P16" s="68">
        <v>0</v>
      </c>
      <c r="Q16" s="68"/>
      <c r="R16" s="120" t="s">
        <v>88</v>
      </c>
      <c r="S16" s="68"/>
      <c r="T16" s="68">
        <v>0</v>
      </c>
      <c r="U16" s="68" t="s">
        <v>8</v>
      </c>
      <c r="V16" s="68">
        <v>0</v>
      </c>
      <c r="W16" s="68"/>
      <c r="X16" s="120" t="s">
        <v>88</v>
      </c>
      <c r="Y16" s="68"/>
      <c r="Z16" s="68">
        <f t="shared" si="0"/>
        <v>0</v>
      </c>
      <c r="AA16" s="68"/>
      <c r="AB16" s="68">
        <f t="shared" si="1"/>
        <v>0</v>
      </c>
      <c r="AC16" s="68"/>
      <c r="AD16" s="68">
        <v>0</v>
      </c>
    </row>
    <row r="17" spans="1:30" ht="15">
      <c r="A17" s="107"/>
      <c r="B17" s="109"/>
      <c r="C17" s="110" t="s">
        <v>115</v>
      </c>
      <c r="D17" s="110"/>
      <c r="E17" s="110"/>
      <c r="F17" s="110"/>
      <c r="G17" s="110"/>
      <c r="H17" s="68">
        <v>0</v>
      </c>
      <c r="I17" s="68"/>
      <c r="J17" s="68">
        <v>0</v>
      </c>
      <c r="K17" s="68"/>
      <c r="L17" s="120" t="s">
        <v>82</v>
      </c>
      <c r="M17" s="68"/>
      <c r="N17" s="68">
        <v>0</v>
      </c>
      <c r="O17" s="68"/>
      <c r="P17" s="68">
        <v>0</v>
      </c>
      <c r="Q17" s="68"/>
      <c r="R17" s="120" t="s">
        <v>88</v>
      </c>
      <c r="S17" s="68"/>
      <c r="T17" s="68">
        <v>0</v>
      </c>
      <c r="U17" s="68" t="s">
        <v>8</v>
      </c>
      <c r="V17" s="68">
        <v>0</v>
      </c>
      <c r="W17" s="68"/>
      <c r="X17" s="120" t="s">
        <v>88</v>
      </c>
      <c r="Y17" s="68"/>
      <c r="Z17" s="68">
        <f t="shared" si="0"/>
        <v>0</v>
      </c>
      <c r="AA17" s="68"/>
      <c r="AB17" s="68">
        <f t="shared" si="1"/>
        <v>0</v>
      </c>
      <c r="AC17" s="68"/>
      <c r="AD17" s="68">
        <v>0</v>
      </c>
    </row>
    <row r="18" spans="1:30" ht="15">
      <c r="A18" s="107"/>
      <c r="B18" s="109"/>
      <c r="C18" s="110" t="s">
        <v>116</v>
      </c>
      <c r="D18" s="110"/>
      <c r="E18" s="110"/>
      <c r="F18" s="110"/>
      <c r="G18" s="110"/>
      <c r="H18" s="68">
        <v>0</v>
      </c>
      <c r="I18" s="68"/>
      <c r="J18" s="68">
        <v>0</v>
      </c>
      <c r="K18" s="68"/>
      <c r="L18" s="120" t="s">
        <v>82</v>
      </c>
      <c r="M18" s="68"/>
      <c r="N18" s="68">
        <v>0</v>
      </c>
      <c r="O18" s="68"/>
      <c r="P18" s="68">
        <v>0</v>
      </c>
      <c r="Q18" s="68"/>
      <c r="R18" s="120" t="s">
        <v>88</v>
      </c>
      <c r="S18" s="68"/>
      <c r="T18" s="68">
        <v>0</v>
      </c>
      <c r="U18" s="68" t="s">
        <v>8</v>
      </c>
      <c r="V18" s="68">
        <v>0</v>
      </c>
      <c r="W18" s="68"/>
      <c r="X18" s="120" t="s">
        <v>88</v>
      </c>
      <c r="Y18" s="68"/>
      <c r="Z18" s="68">
        <f t="shared" si="0"/>
        <v>0</v>
      </c>
      <c r="AA18" s="68"/>
      <c r="AB18" s="68">
        <f t="shared" si="1"/>
        <v>0</v>
      </c>
      <c r="AC18" s="68"/>
      <c r="AD18" s="68">
        <v>0</v>
      </c>
    </row>
    <row r="19" spans="1:30" ht="15">
      <c r="A19" s="107"/>
      <c r="B19" s="109"/>
      <c r="C19" s="110" t="s">
        <v>117</v>
      </c>
      <c r="D19" s="110"/>
      <c r="E19" s="110"/>
      <c r="F19" s="110"/>
      <c r="G19" s="110"/>
      <c r="H19" s="68">
        <v>0</v>
      </c>
      <c r="I19" s="68"/>
      <c r="J19" s="68">
        <v>0</v>
      </c>
      <c r="K19" s="68"/>
      <c r="L19" s="120" t="s">
        <v>83</v>
      </c>
      <c r="M19" s="68"/>
      <c r="N19" s="68">
        <v>0</v>
      </c>
      <c r="O19" s="68"/>
      <c r="P19" s="68">
        <v>0</v>
      </c>
      <c r="Q19" s="68"/>
      <c r="R19" s="120" t="s">
        <v>88</v>
      </c>
      <c r="S19" s="68"/>
      <c r="T19" s="68">
        <v>0</v>
      </c>
      <c r="U19" s="68" t="s">
        <v>8</v>
      </c>
      <c r="V19" s="68">
        <v>0</v>
      </c>
      <c r="W19" s="68"/>
      <c r="X19" s="120" t="s">
        <v>88</v>
      </c>
      <c r="Y19" s="68"/>
      <c r="Z19" s="68">
        <f t="shared" si="0"/>
        <v>0</v>
      </c>
      <c r="AA19" s="68"/>
      <c r="AB19" s="68">
        <f t="shared" si="1"/>
        <v>0</v>
      </c>
      <c r="AC19" s="68"/>
      <c r="AD19" s="68">
        <v>0</v>
      </c>
    </row>
    <row r="20" spans="1:30" ht="15">
      <c r="A20" s="107"/>
      <c r="B20" s="109"/>
      <c r="C20" s="110" t="s">
        <v>118</v>
      </c>
      <c r="D20" s="110"/>
      <c r="E20" s="110"/>
      <c r="F20" s="110"/>
      <c r="G20" s="110"/>
      <c r="H20" s="68">
        <v>0</v>
      </c>
      <c r="I20" s="68"/>
      <c r="J20" s="68">
        <v>0</v>
      </c>
      <c r="K20" s="68"/>
      <c r="L20" s="120" t="s">
        <v>84</v>
      </c>
      <c r="M20" s="68"/>
      <c r="N20" s="68">
        <v>0</v>
      </c>
      <c r="O20" s="68"/>
      <c r="P20" s="68">
        <v>0</v>
      </c>
      <c r="Q20" s="68"/>
      <c r="R20" s="120" t="s">
        <v>88</v>
      </c>
      <c r="S20" s="68"/>
      <c r="T20" s="68">
        <v>0</v>
      </c>
      <c r="U20" s="68" t="s">
        <v>8</v>
      </c>
      <c r="V20" s="68">
        <v>0</v>
      </c>
      <c r="W20" s="68"/>
      <c r="X20" s="120" t="s">
        <v>88</v>
      </c>
      <c r="Y20" s="68"/>
      <c r="Z20" s="68">
        <f t="shared" si="0"/>
        <v>0</v>
      </c>
      <c r="AA20" s="68"/>
      <c r="AB20" s="68">
        <f t="shared" si="1"/>
        <v>0</v>
      </c>
      <c r="AC20" s="68"/>
      <c r="AD20" s="68">
        <v>0</v>
      </c>
    </row>
    <row r="21" spans="1:30" ht="15">
      <c r="A21" s="107"/>
      <c r="B21" s="109" t="s">
        <v>119</v>
      </c>
      <c r="C21" s="110"/>
      <c r="D21" s="110"/>
      <c r="E21" s="110"/>
      <c r="F21" s="110"/>
      <c r="G21" s="110"/>
      <c r="H21" s="68">
        <v>0</v>
      </c>
      <c r="I21" s="68"/>
      <c r="J21" s="68">
        <v>0</v>
      </c>
      <c r="K21" s="68"/>
      <c r="L21" s="68">
        <v>62643</v>
      </c>
      <c r="M21" s="68"/>
      <c r="N21" s="68">
        <v>0</v>
      </c>
      <c r="O21" s="68"/>
      <c r="P21" s="68">
        <v>0</v>
      </c>
      <c r="Q21" s="68"/>
      <c r="R21" s="68">
        <v>62660</v>
      </c>
      <c r="S21" s="68"/>
      <c r="T21" s="68">
        <v>0</v>
      </c>
      <c r="U21" s="68" t="s">
        <v>8</v>
      </c>
      <c r="V21" s="68">
        <v>0</v>
      </c>
      <c r="W21" s="68"/>
      <c r="X21" s="68">
        <v>62660</v>
      </c>
      <c r="Y21" s="68"/>
      <c r="Z21" s="68">
        <f t="shared" si="0"/>
        <v>0</v>
      </c>
      <c r="AA21" s="68"/>
      <c r="AB21" s="68">
        <f t="shared" si="1"/>
        <v>0</v>
      </c>
      <c r="AC21" s="68"/>
      <c r="AD21" s="68">
        <f aca="true" t="shared" si="2" ref="AD21:AD27">X21-R21</f>
        <v>0</v>
      </c>
    </row>
    <row r="22" spans="1:30" ht="15">
      <c r="A22" s="107"/>
      <c r="B22" s="109" t="s">
        <v>120</v>
      </c>
      <c r="C22" s="110"/>
      <c r="D22" s="110"/>
      <c r="E22" s="110"/>
      <c r="F22" s="110"/>
      <c r="G22" s="110"/>
      <c r="H22" s="68">
        <v>0</v>
      </c>
      <c r="I22" s="68"/>
      <c r="J22" s="68">
        <v>0</v>
      </c>
      <c r="K22" s="68"/>
      <c r="L22" s="68">
        <v>39155</v>
      </c>
      <c r="M22" s="68"/>
      <c r="N22" s="68">
        <v>0</v>
      </c>
      <c r="O22" s="68"/>
      <c r="P22" s="68">
        <v>0</v>
      </c>
      <c r="Q22" s="68"/>
      <c r="R22" s="68">
        <v>39166</v>
      </c>
      <c r="S22" s="68"/>
      <c r="T22" s="68">
        <v>0</v>
      </c>
      <c r="U22" s="68" t="s">
        <v>8</v>
      </c>
      <c r="V22" s="68">
        <v>0</v>
      </c>
      <c r="W22" s="68"/>
      <c r="X22" s="68">
        <v>39166</v>
      </c>
      <c r="Y22" s="68"/>
      <c r="Z22" s="68">
        <f t="shared" si="0"/>
        <v>0</v>
      </c>
      <c r="AA22" s="68"/>
      <c r="AB22" s="68">
        <f t="shared" si="1"/>
        <v>0</v>
      </c>
      <c r="AC22" s="68"/>
      <c r="AD22" s="68">
        <f t="shared" si="2"/>
        <v>0</v>
      </c>
    </row>
    <row r="23" spans="1:30" ht="15">
      <c r="A23" s="107"/>
      <c r="B23" s="109" t="s">
        <v>121</v>
      </c>
      <c r="C23" s="110"/>
      <c r="D23" s="110"/>
      <c r="E23" s="110"/>
      <c r="F23" s="110"/>
      <c r="G23" s="110"/>
      <c r="H23" s="68">
        <v>0</v>
      </c>
      <c r="I23" s="68"/>
      <c r="J23" s="68">
        <v>0</v>
      </c>
      <c r="K23" s="68"/>
      <c r="L23" s="68">
        <v>39209</v>
      </c>
      <c r="M23" s="68"/>
      <c r="N23" s="68">
        <v>0</v>
      </c>
      <c r="O23" s="68"/>
      <c r="P23" s="68">
        <v>0</v>
      </c>
      <c r="Q23" s="68"/>
      <c r="R23" s="68">
        <v>39220</v>
      </c>
      <c r="S23" s="68"/>
      <c r="T23" s="68">
        <v>0</v>
      </c>
      <c r="U23" s="68" t="s">
        <v>8</v>
      </c>
      <c r="V23" s="68">
        <v>0</v>
      </c>
      <c r="W23" s="68"/>
      <c r="X23" s="68">
        <v>39220</v>
      </c>
      <c r="Y23" s="68"/>
      <c r="Z23" s="68">
        <f t="shared" si="0"/>
        <v>0</v>
      </c>
      <c r="AA23" s="68"/>
      <c r="AB23" s="68">
        <f t="shared" si="1"/>
        <v>0</v>
      </c>
      <c r="AC23" s="68"/>
      <c r="AD23" s="68">
        <f t="shared" si="2"/>
        <v>0</v>
      </c>
    </row>
    <row r="24" spans="1:30" ht="15">
      <c r="A24" s="107"/>
      <c r="B24" s="109" t="s">
        <v>122</v>
      </c>
      <c r="C24" s="110"/>
      <c r="D24" s="110"/>
      <c r="E24" s="110"/>
      <c r="F24" s="110"/>
      <c r="G24" s="110"/>
      <c r="H24" s="68">
        <v>0</v>
      </c>
      <c r="I24" s="68"/>
      <c r="J24" s="68">
        <v>0</v>
      </c>
      <c r="K24" s="68"/>
      <c r="L24" s="68">
        <v>13890</v>
      </c>
      <c r="M24" s="68"/>
      <c r="N24" s="68">
        <v>0</v>
      </c>
      <c r="O24" s="68"/>
      <c r="P24" s="68">
        <v>0</v>
      </c>
      <c r="Q24" s="68"/>
      <c r="R24" s="68">
        <v>13894</v>
      </c>
      <c r="S24" s="68"/>
      <c r="T24" s="68">
        <v>0</v>
      </c>
      <c r="U24" s="68" t="s">
        <v>8</v>
      </c>
      <c r="V24" s="68">
        <v>0</v>
      </c>
      <c r="W24" s="68"/>
      <c r="X24" s="68">
        <v>13894</v>
      </c>
      <c r="Y24" s="68"/>
      <c r="Z24" s="68">
        <f t="shared" si="0"/>
        <v>0</v>
      </c>
      <c r="AA24" s="68"/>
      <c r="AB24" s="68">
        <f t="shared" si="1"/>
        <v>0</v>
      </c>
      <c r="AC24" s="68"/>
      <c r="AD24" s="68">
        <f t="shared" si="2"/>
        <v>0</v>
      </c>
    </row>
    <row r="25" spans="1:30" ht="15">
      <c r="A25" s="107"/>
      <c r="B25" s="109" t="s">
        <v>123</v>
      </c>
      <c r="C25" s="110"/>
      <c r="D25" s="110"/>
      <c r="E25" s="110"/>
      <c r="F25" s="110"/>
      <c r="G25" s="110"/>
      <c r="H25" s="68">
        <v>0</v>
      </c>
      <c r="I25" s="68"/>
      <c r="J25" s="68">
        <v>0</v>
      </c>
      <c r="K25" s="68"/>
      <c r="L25" s="68">
        <v>9052</v>
      </c>
      <c r="M25" s="68"/>
      <c r="N25" s="68">
        <v>0</v>
      </c>
      <c r="O25" s="68"/>
      <c r="P25" s="68">
        <v>0</v>
      </c>
      <c r="Q25" s="68"/>
      <c r="R25" s="68">
        <v>9054</v>
      </c>
      <c r="S25" s="68"/>
      <c r="T25" s="68">
        <v>0</v>
      </c>
      <c r="U25" s="68" t="s">
        <v>8</v>
      </c>
      <c r="V25" s="68">
        <v>0</v>
      </c>
      <c r="W25" s="68"/>
      <c r="X25" s="68">
        <v>9054</v>
      </c>
      <c r="Y25" s="68"/>
      <c r="Z25" s="68">
        <f t="shared" si="0"/>
        <v>0</v>
      </c>
      <c r="AA25" s="68"/>
      <c r="AB25" s="68">
        <f t="shared" si="1"/>
        <v>0</v>
      </c>
      <c r="AC25" s="68"/>
      <c r="AD25" s="68">
        <f t="shared" si="2"/>
        <v>0</v>
      </c>
    </row>
    <row r="26" spans="1:30" ht="15">
      <c r="A26" s="107"/>
      <c r="B26" s="109" t="s">
        <v>124</v>
      </c>
      <c r="C26" s="110"/>
      <c r="D26" s="110"/>
      <c r="E26" s="110"/>
      <c r="F26" s="110"/>
      <c r="G26" s="110"/>
      <c r="H26" s="68">
        <v>0</v>
      </c>
      <c r="I26" s="68"/>
      <c r="J26" s="68">
        <v>0</v>
      </c>
      <c r="K26" s="68"/>
      <c r="L26" s="68">
        <v>4539</v>
      </c>
      <c r="M26" s="68"/>
      <c r="N26" s="68">
        <v>0</v>
      </c>
      <c r="O26" s="68"/>
      <c r="P26" s="68">
        <v>0</v>
      </c>
      <c r="Q26" s="68"/>
      <c r="R26" s="68">
        <v>4540</v>
      </c>
      <c r="S26" s="68"/>
      <c r="T26" s="68">
        <v>0</v>
      </c>
      <c r="U26" s="68" t="s">
        <v>8</v>
      </c>
      <c r="V26" s="68">
        <v>0</v>
      </c>
      <c r="W26" s="68"/>
      <c r="X26" s="68">
        <v>4540</v>
      </c>
      <c r="Y26" s="68"/>
      <c r="Z26" s="68">
        <f t="shared" si="0"/>
        <v>0</v>
      </c>
      <c r="AA26" s="68"/>
      <c r="AB26" s="68">
        <f t="shared" si="1"/>
        <v>0</v>
      </c>
      <c r="AC26" s="68"/>
      <c r="AD26" s="68">
        <f t="shared" si="2"/>
        <v>0</v>
      </c>
    </row>
    <row r="27" spans="1:30" ht="15">
      <c r="A27" s="107"/>
      <c r="B27" s="109" t="s">
        <v>125</v>
      </c>
      <c r="C27" s="110"/>
      <c r="D27" s="110"/>
      <c r="E27" s="110"/>
      <c r="F27" s="110"/>
      <c r="G27" s="110"/>
      <c r="H27" s="68">
        <v>0</v>
      </c>
      <c r="I27" s="68"/>
      <c r="J27" s="68">
        <v>0</v>
      </c>
      <c r="K27" s="68"/>
      <c r="L27" s="68">
        <v>7153</v>
      </c>
      <c r="M27" s="68"/>
      <c r="N27" s="68">
        <v>0</v>
      </c>
      <c r="O27" s="68"/>
      <c r="P27" s="68">
        <v>0</v>
      </c>
      <c r="Q27" s="68"/>
      <c r="R27" s="68">
        <v>7155</v>
      </c>
      <c r="S27" s="68"/>
      <c r="T27" s="68">
        <v>0</v>
      </c>
      <c r="U27" s="68" t="s">
        <v>8</v>
      </c>
      <c r="V27" s="68">
        <v>0</v>
      </c>
      <c r="W27" s="68"/>
      <c r="X27" s="68">
        <v>7155</v>
      </c>
      <c r="Y27" s="68"/>
      <c r="Z27" s="68">
        <f t="shared" si="0"/>
        <v>0</v>
      </c>
      <c r="AA27" s="68"/>
      <c r="AB27" s="68">
        <f t="shared" si="1"/>
        <v>0</v>
      </c>
      <c r="AC27" s="68"/>
      <c r="AD27" s="68">
        <f t="shared" si="2"/>
        <v>0</v>
      </c>
    </row>
    <row r="28" spans="1:30" ht="15">
      <c r="A28" s="107"/>
      <c r="B28" s="109" t="s">
        <v>128</v>
      </c>
      <c r="C28" s="110"/>
      <c r="D28" s="110"/>
      <c r="E28" s="110"/>
      <c r="F28" s="110"/>
      <c r="G28" s="110"/>
      <c r="H28" s="68">
        <f>SUM(H29:H33)</f>
        <v>0</v>
      </c>
      <c r="I28" s="68"/>
      <c r="J28" s="68">
        <f>SUM(J29:J33)</f>
        <v>0</v>
      </c>
      <c r="K28" s="68"/>
      <c r="L28" s="68">
        <f>SUM(L29:L33)</f>
        <v>21874</v>
      </c>
      <c r="M28" s="68"/>
      <c r="N28" s="68">
        <f>SUM(N29:N33)</f>
        <v>0</v>
      </c>
      <c r="O28" s="68"/>
      <c r="P28" s="68">
        <f>SUM(P29:P33)</f>
        <v>0</v>
      </c>
      <c r="Q28" s="68"/>
      <c r="R28" s="68">
        <f>SUM(R29:R33)</f>
        <v>0</v>
      </c>
      <c r="S28" s="68"/>
      <c r="T28" s="68">
        <f>SUM(T29:T33)</f>
        <v>0</v>
      </c>
      <c r="U28" s="68" t="s">
        <v>8</v>
      </c>
      <c r="V28" s="68">
        <f>SUM(V29:V33)</f>
        <v>0</v>
      </c>
      <c r="W28" s="68"/>
      <c r="X28" s="68">
        <f>SUM(X29:X33)</f>
        <v>0</v>
      </c>
      <c r="Y28" s="68"/>
      <c r="Z28" s="68">
        <f>SUM(Z29:Z33)</f>
        <v>0</v>
      </c>
      <c r="AA28" s="68"/>
      <c r="AB28" s="68">
        <f>SUM(AB29:AB33)</f>
        <v>0</v>
      </c>
      <c r="AC28" s="68"/>
      <c r="AD28" s="68">
        <f>SUM(AD29:AD33)</f>
        <v>0</v>
      </c>
    </row>
    <row r="29" spans="1:30" ht="15">
      <c r="A29" s="107"/>
      <c r="B29" s="109"/>
      <c r="C29" s="109" t="s">
        <v>126</v>
      </c>
      <c r="D29" s="110"/>
      <c r="E29" s="110"/>
      <c r="F29" s="110"/>
      <c r="G29" s="110"/>
      <c r="H29" s="68">
        <v>0</v>
      </c>
      <c r="I29" s="68"/>
      <c r="J29" s="68">
        <v>0</v>
      </c>
      <c r="K29" s="68"/>
      <c r="L29" s="68">
        <v>970</v>
      </c>
      <c r="M29" s="68"/>
      <c r="N29" s="68">
        <v>0</v>
      </c>
      <c r="O29" s="68"/>
      <c r="P29" s="68">
        <v>0</v>
      </c>
      <c r="Q29" s="68"/>
      <c r="R29" s="68">
        <v>0</v>
      </c>
      <c r="S29" s="68"/>
      <c r="T29" s="68">
        <v>0</v>
      </c>
      <c r="U29" s="68" t="s">
        <v>8</v>
      </c>
      <c r="V29" s="68">
        <v>0</v>
      </c>
      <c r="W29" s="68"/>
      <c r="X29" s="68">
        <v>0</v>
      </c>
      <c r="Y29" s="68"/>
      <c r="Z29" s="68">
        <f>T29-N29</f>
        <v>0</v>
      </c>
      <c r="AA29" s="68"/>
      <c r="AB29" s="68">
        <f>V29-P29</f>
        <v>0</v>
      </c>
      <c r="AC29" s="68"/>
      <c r="AD29" s="68">
        <f>X29-R29</f>
        <v>0</v>
      </c>
    </row>
    <row r="30" spans="1:30" ht="15">
      <c r="A30" s="107"/>
      <c r="B30" s="109"/>
      <c r="C30" s="109" t="s">
        <v>127</v>
      </c>
      <c r="D30" s="110"/>
      <c r="E30" s="110"/>
      <c r="F30" s="110"/>
      <c r="G30" s="110"/>
      <c r="H30" s="68">
        <v>0</v>
      </c>
      <c r="I30" s="68"/>
      <c r="J30" s="68">
        <v>0</v>
      </c>
      <c r="K30" s="68"/>
      <c r="L30" s="68">
        <v>1899</v>
      </c>
      <c r="M30" s="68"/>
      <c r="N30" s="68">
        <v>0</v>
      </c>
      <c r="O30" s="68"/>
      <c r="P30" s="68">
        <v>0</v>
      </c>
      <c r="Q30" s="68"/>
      <c r="R30" s="68">
        <v>0</v>
      </c>
      <c r="S30" s="68"/>
      <c r="T30" s="68">
        <v>0</v>
      </c>
      <c r="U30" s="68" t="s">
        <v>8</v>
      </c>
      <c r="V30" s="68">
        <v>0</v>
      </c>
      <c r="W30" s="68"/>
      <c r="X30" s="68">
        <v>0</v>
      </c>
      <c r="Y30" s="68"/>
      <c r="Z30" s="68">
        <f>T30-N30</f>
        <v>0</v>
      </c>
      <c r="AA30" s="68"/>
      <c r="AB30" s="68">
        <f>V30-P30</f>
        <v>0</v>
      </c>
      <c r="AC30" s="68"/>
      <c r="AD30" s="68">
        <f>X30-R30</f>
        <v>0</v>
      </c>
    </row>
    <row r="31" spans="1:30" ht="15">
      <c r="A31" s="107"/>
      <c r="B31" s="109"/>
      <c r="C31" s="109" t="s">
        <v>129</v>
      </c>
      <c r="D31" s="110"/>
      <c r="E31" s="110"/>
      <c r="F31" s="110"/>
      <c r="G31" s="110"/>
      <c r="H31" s="68">
        <v>0</v>
      </c>
      <c r="I31" s="68"/>
      <c r="J31" s="68">
        <v>0</v>
      </c>
      <c r="K31" s="68"/>
      <c r="L31" s="68">
        <v>11738</v>
      </c>
      <c r="M31" s="68"/>
      <c r="N31" s="68">
        <v>0</v>
      </c>
      <c r="O31" s="68"/>
      <c r="P31" s="68">
        <v>0</v>
      </c>
      <c r="Q31" s="68"/>
      <c r="R31" s="68">
        <v>0</v>
      </c>
      <c r="S31" s="68"/>
      <c r="T31" s="68">
        <v>0</v>
      </c>
      <c r="U31" s="68" t="s">
        <v>8</v>
      </c>
      <c r="V31" s="68">
        <v>0</v>
      </c>
      <c r="W31" s="68"/>
      <c r="X31" s="68">
        <v>0</v>
      </c>
      <c r="Y31" s="68"/>
      <c r="Z31" s="68">
        <f>T31-N31</f>
        <v>0</v>
      </c>
      <c r="AA31" s="68"/>
      <c r="AB31" s="68">
        <f>V31-P31</f>
        <v>0</v>
      </c>
      <c r="AC31" s="68"/>
      <c r="AD31" s="68">
        <f>X31-R31</f>
        <v>0</v>
      </c>
    </row>
    <row r="32" spans="1:30" ht="15">
      <c r="A32" s="107"/>
      <c r="B32" s="109"/>
      <c r="C32" s="109" t="s">
        <v>130</v>
      </c>
      <c r="D32" s="110"/>
      <c r="E32" s="110"/>
      <c r="F32" s="110"/>
      <c r="G32" s="110"/>
      <c r="H32" s="68">
        <v>0</v>
      </c>
      <c r="I32" s="68"/>
      <c r="J32" s="68">
        <v>0</v>
      </c>
      <c r="K32" s="68"/>
      <c r="L32" s="68">
        <v>4356</v>
      </c>
      <c r="M32" s="68"/>
      <c r="N32" s="68">
        <v>0</v>
      </c>
      <c r="O32" s="68"/>
      <c r="P32" s="68">
        <v>0</v>
      </c>
      <c r="Q32" s="68"/>
      <c r="R32" s="68">
        <v>0</v>
      </c>
      <c r="S32" s="68"/>
      <c r="T32" s="68">
        <v>0</v>
      </c>
      <c r="U32" s="68" t="s">
        <v>8</v>
      </c>
      <c r="V32" s="68">
        <v>0</v>
      </c>
      <c r="W32" s="68"/>
      <c r="X32" s="68">
        <v>0</v>
      </c>
      <c r="Y32" s="68"/>
      <c r="Z32" s="68">
        <f>T32-N32</f>
        <v>0</v>
      </c>
      <c r="AA32" s="68"/>
      <c r="AB32" s="68">
        <f>V32-P32</f>
        <v>0</v>
      </c>
      <c r="AC32" s="68"/>
      <c r="AD32" s="68">
        <f>X32-R32</f>
        <v>0</v>
      </c>
    </row>
    <row r="33" spans="2:30" ht="15">
      <c r="B33" s="108"/>
      <c r="C33" s="118" t="s">
        <v>131</v>
      </c>
      <c r="D33" s="108"/>
      <c r="E33" s="108"/>
      <c r="F33" s="108"/>
      <c r="G33" s="108"/>
      <c r="H33" s="69">
        <v>0</v>
      </c>
      <c r="I33" s="68" t="s">
        <v>8</v>
      </c>
      <c r="J33" s="69">
        <v>0</v>
      </c>
      <c r="K33" s="68"/>
      <c r="L33" s="69">
        <v>2911</v>
      </c>
      <c r="M33" s="68"/>
      <c r="N33" s="69">
        <v>0</v>
      </c>
      <c r="O33" s="68"/>
      <c r="P33" s="69">
        <v>0</v>
      </c>
      <c r="Q33" s="68"/>
      <c r="R33" s="69">
        <v>0</v>
      </c>
      <c r="S33" s="68"/>
      <c r="T33" s="69">
        <v>0</v>
      </c>
      <c r="U33" s="68"/>
      <c r="V33" s="69">
        <v>0</v>
      </c>
      <c r="W33" s="68"/>
      <c r="X33" s="69">
        <v>0</v>
      </c>
      <c r="Y33" s="68"/>
      <c r="Z33" s="69">
        <f>T33-N33</f>
        <v>0</v>
      </c>
      <c r="AA33" s="68"/>
      <c r="AB33" s="69">
        <f>V33-P33</f>
        <v>0</v>
      </c>
      <c r="AC33" s="68"/>
      <c r="AD33" s="69">
        <f>X33-R33</f>
        <v>0</v>
      </c>
    </row>
    <row r="34" spans="8:30" ht="15">
      <c r="H34" s="68"/>
      <c r="I34" s="68"/>
      <c r="J34" s="68"/>
      <c r="K34" s="68"/>
      <c r="L34" s="68"/>
      <c r="M34" s="68"/>
      <c r="N34" s="68"/>
      <c r="O34" s="68"/>
      <c r="P34" s="68"/>
      <c r="Q34" s="68"/>
      <c r="R34" s="68"/>
      <c r="S34" s="68"/>
      <c r="T34" s="68"/>
      <c r="U34" s="68"/>
      <c r="V34" s="68"/>
      <c r="W34" s="68"/>
      <c r="X34" s="68"/>
      <c r="Y34" s="68"/>
      <c r="Z34" s="68"/>
      <c r="AA34" s="68"/>
      <c r="AB34" s="68"/>
      <c r="AC34" s="68"/>
      <c r="AD34" s="70"/>
    </row>
    <row r="35" spans="2:30" ht="15">
      <c r="B35" s="26" t="s">
        <v>132</v>
      </c>
      <c r="G35" s="3" t="s">
        <v>8</v>
      </c>
      <c r="H35" s="68">
        <f>H11+H12+H21+H22+H23+H24+H25+H26+H27+H28</f>
        <v>43</v>
      </c>
      <c r="I35" s="68"/>
      <c r="J35" s="68">
        <f>J11+J12+J21+J22+J23+J24+J25+J26+J27+J28</f>
        <v>43</v>
      </c>
      <c r="K35" s="68"/>
      <c r="L35" s="68">
        <f>L11+L12+L21+L22+L23+L24+L25+L26+L27+L28</f>
        <v>382102</v>
      </c>
      <c r="M35" s="70"/>
      <c r="N35" s="68">
        <f>N11+N12+N21+N22+N23+N24+N25+N26+N27+N28</f>
        <v>43</v>
      </c>
      <c r="O35" s="70"/>
      <c r="P35" s="68">
        <f>P11+P12+P21+P22+P23+P24+P25+P26+P27+P28</f>
        <v>43</v>
      </c>
      <c r="Q35" s="70"/>
      <c r="R35" s="68">
        <f>R11+R12+R21+R22+R23+R24+R25+R26+R27+R28</f>
        <v>360327</v>
      </c>
      <c r="S35" s="70"/>
      <c r="T35" s="68">
        <f>T11+T12+T21+T22+T23+T24+T25+T26+T27+T28</f>
        <v>44</v>
      </c>
      <c r="U35" s="70"/>
      <c r="V35" s="68">
        <f>V11+V12+V21+V22+V23+V24+V25+V26+V27+V28</f>
        <v>44</v>
      </c>
      <c r="W35" s="70"/>
      <c r="X35" s="68">
        <f>X11+X12+X21+X22+X23+X24+X25+X26+X27+X28</f>
        <v>362997</v>
      </c>
      <c r="Y35" s="70"/>
      <c r="Z35" s="68">
        <f>Z11+Z12+Z21+Z22+Z23+Z24+Z25+Z26+Z27+Z28</f>
        <v>1</v>
      </c>
      <c r="AA35" s="68"/>
      <c r="AB35" s="68">
        <f>AB11+AB12+AB21+AB22+AB23+AB24+AB25+AB26+AB27+AB28</f>
        <v>1</v>
      </c>
      <c r="AC35" s="70"/>
      <c r="AD35" s="68">
        <f>AD11+AD12+AD21+AD22+AD23+AD24+AD25+AD26+AD27+AD28</f>
        <v>2670</v>
      </c>
    </row>
    <row r="36" spans="8:30" ht="15">
      <c r="H36" s="68"/>
      <c r="I36" s="68"/>
      <c r="J36" s="68"/>
      <c r="K36" s="68"/>
      <c r="L36" s="68"/>
      <c r="M36" s="70"/>
      <c r="N36" s="68"/>
      <c r="O36" s="70"/>
      <c r="P36" s="68"/>
      <c r="Q36" s="70"/>
      <c r="R36" s="68"/>
      <c r="S36" s="70"/>
      <c r="T36" s="68"/>
      <c r="U36" s="70"/>
      <c r="V36" s="68"/>
      <c r="W36" s="70"/>
      <c r="X36" s="68"/>
      <c r="Y36" s="70"/>
      <c r="Z36" s="68"/>
      <c r="AA36" s="68"/>
      <c r="AB36" s="68"/>
      <c r="AC36" s="70"/>
      <c r="AD36" s="68"/>
    </row>
    <row r="37" spans="2:30" ht="15" hidden="1">
      <c r="B37" s="3" t="s">
        <v>21</v>
      </c>
      <c r="H37" s="67">
        <v>0</v>
      </c>
      <c r="I37" s="68"/>
      <c r="J37" s="69">
        <v>0</v>
      </c>
      <c r="K37" s="68"/>
      <c r="L37" s="67">
        <v>0</v>
      </c>
      <c r="M37" s="70"/>
      <c r="N37" s="67">
        <v>0</v>
      </c>
      <c r="O37" s="70"/>
      <c r="P37" s="69">
        <v>0</v>
      </c>
      <c r="Q37" s="70"/>
      <c r="R37" s="67">
        <v>0</v>
      </c>
      <c r="S37" s="70"/>
      <c r="T37" s="67">
        <v>0</v>
      </c>
      <c r="U37" s="70"/>
      <c r="V37" s="69">
        <v>0</v>
      </c>
      <c r="W37" s="70"/>
      <c r="X37" s="67">
        <v>0</v>
      </c>
      <c r="Y37" s="70"/>
      <c r="Z37" s="67">
        <v>0</v>
      </c>
      <c r="AA37" s="68"/>
      <c r="AB37" s="69">
        <f>V37-P37</f>
        <v>0</v>
      </c>
      <c r="AC37" s="70"/>
      <c r="AD37" s="67">
        <v>0</v>
      </c>
    </row>
    <row r="38" spans="8:30" ht="15" hidden="1">
      <c r="H38" s="68"/>
      <c r="I38" s="68"/>
      <c r="J38" s="68"/>
      <c r="K38" s="68"/>
      <c r="L38" s="68"/>
      <c r="M38" s="70"/>
      <c r="N38" s="68"/>
      <c r="O38" s="70"/>
      <c r="P38" s="68"/>
      <c r="Q38" s="70"/>
      <c r="R38" s="68"/>
      <c r="S38" s="70"/>
      <c r="T38" s="68"/>
      <c r="U38" s="70"/>
      <c r="V38" s="68"/>
      <c r="W38" s="70"/>
      <c r="X38" s="68"/>
      <c r="Y38" s="70"/>
      <c r="Z38" s="68"/>
      <c r="AA38" s="68"/>
      <c r="AB38" s="68"/>
      <c r="AC38" s="70"/>
      <c r="AD38" s="68"/>
    </row>
    <row r="39" spans="2:30" ht="15" hidden="1">
      <c r="B39" s="3" t="s">
        <v>16</v>
      </c>
      <c r="H39" s="68">
        <f>H35+H37</f>
        <v>43</v>
      </c>
      <c r="I39" s="68"/>
      <c r="J39" s="68">
        <f>J35+J37</f>
        <v>43</v>
      </c>
      <c r="K39" s="68"/>
      <c r="L39" s="68">
        <f>L35+L37</f>
        <v>382102</v>
      </c>
      <c r="M39" s="70"/>
      <c r="N39" s="68">
        <f>N35+N37</f>
        <v>43</v>
      </c>
      <c r="O39" s="70"/>
      <c r="P39" s="68">
        <f>P35+P37</f>
        <v>43</v>
      </c>
      <c r="Q39" s="70"/>
      <c r="R39" s="68">
        <f>R35+R37</f>
        <v>360327</v>
      </c>
      <c r="S39" s="70"/>
      <c r="T39" s="68">
        <f>T35+T37</f>
        <v>44</v>
      </c>
      <c r="U39" s="70"/>
      <c r="V39" s="68">
        <f>V35+V37</f>
        <v>44</v>
      </c>
      <c r="W39" s="70"/>
      <c r="X39" s="68">
        <f>X35+X37</f>
        <v>362997</v>
      </c>
      <c r="Y39" s="70"/>
      <c r="Z39" s="68">
        <f>Z35+Z37</f>
        <v>1</v>
      </c>
      <c r="AA39" s="68"/>
      <c r="AB39" s="68">
        <f>AB35+AB37</f>
        <v>1</v>
      </c>
      <c r="AC39" s="70"/>
      <c r="AD39" s="68">
        <f>AD35+AD37</f>
        <v>2670</v>
      </c>
    </row>
    <row r="40" spans="8:30" ht="15">
      <c r="H40" s="68"/>
      <c r="I40" s="68"/>
      <c r="J40" s="68"/>
      <c r="K40" s="68"/>
      <c r="L40" s="68"/>
      <c r="M40" s="70"/>
      <c r="N40" s="68"/>
      <c r="O40" s="70"/>
      <c r="P40" s="68"/>
      <c r="Q40" s="70"/>
      <c r="R40" s="68"/>
      <c r="S40" s="70"/>
      <c r="T40" s="68"/>
      <c r="U40" s="70"/>
      <c r="V40" s="68"/>
      <c r="W40" s="70"/>
      <c r="X40" s="68"/>
      <c r="Y40" s="70"/>
      <c r="Z40" s="68"/>
      <c r="AA40" s="68"/>
      <c r="AB40" s="68"/>
      <c r="AC40" s="70"/>
      <c r="AD40" s="68"/>
    </row>
    <row r="42" spans="2:30" ht="15" customHeight="1">
      <c r="B42" s="143"/>
      <c r="C42" s="144"/>
      <c r="D42" s="144"/>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145"/>
    </row>
    <row r="43" spans="2:30" ht="15" customHeight="1">
      <c r="B43" s="146"/>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8"/>
    </row>
    <row r="44" spans="2:30" ht="15" customHeight="1">
      <c r="B44" s="146"/>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8"/>
    </row>
    <row r="45" spans="2:30" ht="15" customHeight="1">
      <c r="B45" s="146"/>
      <c r="C45" s="147"/>
      <c r="D45" s="147"/>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8"/>
    </row>
    <row r="46" spans="2:30" ht="15" customHeight="1">
      <c r="B46" s="146"/>
      <c r="C46" s="147"/>
      <c r="D46" s="147"/>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8"/>
    </row>
    <row r="47" spans="2:30" ht="15" customHeight="1">
      <c r="B47" s="146"/>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8"/>
    </row>
    <row r="48" spans="2:30" ht="15" customHeight="1">
      <c r="B48" s="149"/>
      <c r="C48" s="150"/>
      <c r="D48" s="150"/>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150"/>
      <c r="AD48" s="151"/>
    </row>
    <row r="52" spans="1:30" ht="18.75">
      <c r="A52" s="8"/>
      <c r="B52" s="8"/>
      <c r="C52" s="16"/>
      <c r="D52" s="8"/>
      <c r="E52" s="8"/>
      <c r="F52" s="8"/>
      <c r="G52" s="8"/>
      <c r="H52" s="8"/>
      <c r="I52" s="8"/>
      <c r="J52" s="8"/>
      <c r="K52" s="8"/>
      <c r="L52" s="8"/>
      <c r="M52" s="8"/>
      <c r="N52" s="8"/>
      <c r="O52" s="8"/>
      <c r="P52" s="8"/>
      <c r="Q52" s="8"/>
      <c r="R52" s="8"/>
      <c r="S52" s="8"/>
      <c r="T52" s="8"/>
      <c r="U52" s="8"/>
      <c r="V52" s="8"/>
      <c r="W52" s="8"/>
      <c r="X52" s="8"/>
      <c r="Y52" s="8"/>
      <c r="Z52" s="8"/>
      <c r="AA52" s="8"/>
      <c r="AB52" s="8"/>
      <c r="AC52" s="8"/>
      <c r="AD52" s="8"/>
    </row>
    <row r="53" spans="1:256" ht="20.25">
      <c r="A53" s="22" t="str">
        <f>A1</f>
        <v>OFFICE ON VIOLENCE AGAINST WOMEN</v>
      </c>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c r="IH53" s="4"/>
      <c r="II53" s="4"/>
      <c r="IJ53" s="4"/>
      <c r="IK53" s="4"/>
      <c r="IL53" s="4"/>
      <c r="IM53" s="4"/>
      <c r="IN53" s="4"/>
      <c r="IO53" s="4"/>
      <c r="IP53" s="4"/>
      <c r="IQ53" s="4"/>
      <c r="IR53" s="4"/>
      <c r="IS53" s="4"/>
      <c r="IT53" s="4"/>
      <c r="IU53" s="4"/>
      <c r="IV53" s="4"/>
    </row>
    <row r="54" spans="1:256" ht="20.25">
      <c r="A54" s="6" t="s">
        <v>22</v>
      </c>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row>
    <row r="55" spans="1:256" ht="20.25">
      <c r="A55" s="116" t="s">
        <v>28</v>
      </c>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row>
    <row r="56" spans="1:256" ht="2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c r="IE56" s="4"/>
      <c r="IF56" s="4"/>
      <c r="IG56" s="4"/>
      <c r="IH56" s="4"/>
      <c r="II56" s="4"/>
      <c r="IJ56" s="4"/>
      <c r="IK56" s="4"/>
      <c r="IL56" s="4"/>
      <c r="IM56" s="4"/>
      <c r="IN56" s="4"/>
      <c r="IO56" s="4"/>
      <c r="IP56" s="4"/>
      <c r="IQ56" s="4"/>
      <c r="IR56" s="4"/>
      <c r="IS56" s="4"/>
      <c r="IT56" s="4"/>
      <c r="IU56" s="4"/>
      <c r="IV56" s="4"/>
    </row>
    <row r="57" spans="1:256" ht="20.25">
      <c r="A57" s="1"/>
      <c r="B57" s="1"/>
      <c r="C57" s="1"/>
      <c r="D57" s="1"/>
      <c r="E57" s="1"/>
      <c r="F57" s="1"/>
      <c r="G57" s="1"/>
      <c r="H57" s="1"/>
      <c r="I57" s="1"/>
      <c r="J57" s="1"/>
      <c r="K57" s="1"/>
      <c r="L57" s="1"/>
      <c r="M57" s="1"/>
      <c r="N57" s="1"/>
      <c r="O57" s="1"/>
      <c r="P57" s="1"/>
      <c r="Q57" s="1"/>
      <c r="R57" s="1"/>
      <c r="S57" s="1"/>
      <c r="T57" s="1"/>
      <c r="U57" s="1"/>
      <c r="V57" s="1"/>
      <c r="W57" s="1"/>
      <c r="X57" s="1"/>
      <c r="Y57" s="1"/>
      <c r="Z57" s="17" t="s">
        <v>18</v>
      </c>
      <c r="AA57" s="17"/>
      <c r="AB57" s="17"/>
      <c r="AC57" s="1"/>
      <c r="AD57" s="1"/>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T57" s="4"/>
      <c r="HU57" s="4"/>
      <c r="HV57" s="4"/>
      <c r="HW57" s="4"/>
      <c r="HX57" s="4"/>
      <c r="HY57" s="4"/>
      <c r="HZ57" s="4"/>
      <c r="IA57" s="4"/>
      <c r="IB57" s="4"/>
      <c r="IC57" s="4"/>
      <c r="ID57" s="4"/>
      <c r="IE57" s="4"/>
      <c r="IF57" s="4"/>
      <c r="IG57" s="4"/>
      <c r="IH57" s="4"/>
      <c r="II57" s="4"/>
      <c r="IJ57" s="4"/>
      <c r="IK57" s="4"/>
      <c r="IL57" s="4"/>
      <c r="IM57" s="4"/>
      <c r="IN57" s="4"/>
      <c r="IO57" s="4"/>
      <c r="IP57" s="4"/>
      <c r="IQ57" s="4"/>
      <c r="IR57" s="4"/>
      <c r="IS57" s="4"/>
      <c r="IT57" s="4"/>
      <c r="IU57" s="4"/>
      <c r="IV57" s="4"/>
    </row>
    <row r="58" spans="1:256" ht="20.25">
      <c r="A58" s="160" t="s">
        <v>1</v>
      </c>
      <c r="B58" s="161"/>
      <c r="C58" s="161"/>
      <c r="D58" s="161"/>
      <c r="E58" s="161"/>
      <c r="F58" s="161"/>
      <c r="G58" s="161"/>
      <c r="H58" s="162"/>
      <c r="I58" s="1"/>
      <c r="J58" s="1"/>
      <c r="K58" s="1"/>
      <c r="L58" s="1"/>
      <c r="M58" s="1"/>
      <c r="N58" s="1"/>
      <c r="O58" s="1"/>
      <c r="P58" s="1"/>
      <c r="Q58" s="1"/>
      <c r="R58" s="1"/>
      <c r="S58" s="1"/>
      <c r="T58" s="1"/>
      <c r="U58" s="1"/>
      <c r="V58" s="1"/>
      <c r="W58" s="1"/>
      <c r="X58" s="1"/>
      <c r="Y58" s="1"/>
      <c r="Z58" s="18" t="s">
        <v>19</v>
      </c>
      <c r="AA58" s="17"/>
      <c r="AB58" s="18" t="s">
        <v>15</v>
      </c>
      <c r="AC58" s="1"/>
      <c r="AD58" s="20" t="s">
        <v>13</v>
      </c>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row>
    <row r="59" spans="1:256" ht="2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c r="IC59" s="4"/>
      <c r="ID59" s="4"/>
      <c r="IE59" s="4"/>
      <c r="IF59" s="4"/>
      <c r="IG59" s="4"/>
      <c r="IH59" s="4"/>
      <c r="II59" s="4"/>
      <c r="IJ59" s="4"/>
      <c r="IK59" s="4"/>
      <c r="IL59" s="4"/>
      <c r="IM59" s="4"/>
      <c r="IN59" s="4"/>
      <c r="IO59" s="4"/>
      <c r="IP59" s="4"/>
      <c r="IQ59" s="4"/>
      <c r="IR59" s="4"/>
      <c r="IS59" s="4"/>
      <c r="IT59" s="4"/>
      <c r="IU59" s="4"/>
      <c r="IV59" s="4"/>
    </row>
    <row r="60" spans="1:256" ht="20.25">
      <c r="A60" s="157" t="s">
        <v>56</v>
      </c>
      <c r="B60" s="158"/>
      <c r="C60" s="158"/>
      <c r="D60" s="158"/>
      <c r="E60" s="158"/>
      <c r="F60" s="158"/>
      <c r="G60" s="158"/>
      <c r="H60" s="158"/>
      <c r="I60" s="158"/>
      <c r="J60" s="158"/>
      <c r="K60" s="158"/>
      <c r="L60" s="158"/>
      <c r="M60" s="158"/>
      <c r="N60" s="158"/>
      <c r="O60" s="158"/>
      <c r="P60" s="158"/>
      <c r="Q60" s="158"/>
      <c r="R60" s="158"/>
      <c r="S60" s="158"/>
      <c r="T60" s="158"/>
      <c r="U60" s="158"/>
      <c r="V60" s="158"/>
      <c r="W60" s="158"/>
      <c r="X60" s="159"/>
      <c r="Y60" s="1" t="s">
        <v>8</v>
      </c>
      <c r="Z60" s="1">
        <v>1</v>
      </c>
      <c r="AA60" s="1" t="s">
        <v>8</v>
      </c>
      <c r="AB60" s="1">
        <v>1</v>
      </c>
      <c r="AC60" s="1"/>
      <c r="AD60" s="11">
        <v>2670</v>
      </c>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c r="GL60" s="4"/>
      <c r="GM60" s="4"/>
      <c r="GN60" s="4"/>
      <c r="GO60" s="4"/>
      <c r="GP60" s="4"/>
      <c r="GQ60" s="4"/>
      <c r="GR60" s="4"/>
      <c r="GS60" s="4"/>
      <c r="GT60" s="4"/>
      <c r="GU60" s="4"/>
      <c r="GV60" s="4"/>
      <c r="GW60" s="4"/>
      <c r="GX60" s="4"/>
      <c r="GY60" s="4"/>
      <c r="GZ60" s="4"/>
      <c r="HA60" s="4"/>
      <c r="HB60" s="4"/>
      <c r="HC60" s="4"/>
      <c r="HD60" s="4"/>
      <c r="HE60" s="4"/>
      <c r="HF60" s="4"/>
      <c r="HG60" s="4"/>
      <c r="HH60" s="4"/>
      <c r="HI60" s="4"/>
      <c r="HJ60" s="4"/>
      <c r="HK60" s="4"/>
      <c r="HL60" s="4"/>
      <c r="HM60" s="4"/>
      <c r="HN60" s="4"/>
      <c r="HO60" s="4"/>
      <c r="HP60" s="4"/>
      <c r="HQ60" s="4"/>
      <c r="HR60" s="4"/>
      <c r="HS60" s="4"/>
      <c r="HT60" s="4"/>
      <c r="HU60" s="4"/>
      <c r="HV60" s="4"/>
      <c r="HW60" s="4"/>
      <c r="HX60" s="4"/>
      <c r="HY60" s="4"/>
      <c r="HZ60" s="4"/>
      <c r="IA60" s="4"/>
      <c r="IB60" s="4"/>
      <c r="IC60" s="4"/>
      <c r="ID60" s="4"/>
      <c r="IE60" s="4"/>
      <c r="IF60" s="4"/>
      <c r="IG60" s="4"/>
      <c r="IH60" s="4"/>
      <c r="II60" s="4"/>
      <c r="IJ60" s="4"/>
      <c r="IK60" s="4"/>
      <c r="IL60" s="4"/>
      <c r="IM60" s="4"/>
      <c r="IN60" s="4"/>
      <c r="IO60" s="4"/>
      <c r="IP60" s="4"/>
      <c r="IQ60" s="4"/>
      <c r="IR60" s="4"/>
      <c r="IS60" s="4"/>
      <c r="IT60" s="4"/>
      <c r="IU60" s="4"/>
      <c r="IV60" s="4"/>
    </row>
    <row r="61" spans="1:256" ht="2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1"/>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c r="HO61" s="4"/>
      <c r="HP61" s="4"/>
      <c r="HQ61" s="4"/>
      <c r="HR61" s="4"/>
      <c r="HS61" s="4"/>
      <c r="HT61" s="4"/>
      <c r="HU61" s="4"/>
      <c r="HV61" s="4"/>
      <c r="HW61" s="4"/>
      <c r="HX61" s="4"/>
      <c r="HY61" s="4"/>
      <c r="HZ61" s="4"/>
      <c r="IA61" s="4"/>
      <c r="IB61" s="4"/>
      <c r="IC61" s="4"/>
      <c r="ID61" s="4"/>
      <c r="IE61" s="4"/>
      <c r="IF61" s="4"/>
      <c r="IG61" s="4"/>
      <c r="IH61" s="4"/>
      <c r="II61" s="4"/>
      <c r="IJ61" s="4"/>
      <c r="IK61" s="4"/>
      <c r="IL61" s="4"/>
      <c r="IM61" s="4"/>
      <c r="IN61" s="4"/>
      <c r="IO61" s="4"/>
      <c r="IP61" s="4"/>
      <c r="IQ61" s="4"/>
      <c r="IR61" s="4"/>
      <c r="IS61" s="4"/>
      <c r="IT61" s="4"/>
      <c r="IU61" s="4"/>
      <c r="IV61" s="4"/>
    </row>
    <row r="62" spans="1:256" ht="20.25">
      <c r="A62" s="152" t="s">
        <v>104</v>
      </c>
      <c r="B62" s="153"/>
      <c r="C62" s="153"/>
      <c r="D62" s="153"/>
      <c r="E62" s="153"/>
      <c r="F62" s="153"/>
      <c r="G62" s="153"/>
      <c r="H62" s="154"/>
      <c r="I62" s="1"/>
      <c r="J62" s="1"/>
      <c r="K62" s="1"/>
      <c r="L62" s="1"/>
      <c r="M62" s="1"/>
      <c r="N62" s="1"/>
      <c r="O62" s="1"/>
      <c r="P62" s="1"/>
      <c r="Q62" s="1"/>
      <c r="R62" s="1"/>
      <c r="S62" s="1"/>
      <c r="T62" s="1"/>
      <c r="U62" s="1"/>
      <c r="V62" s="1"/>
      <c r="W62" s="1"/>
      <c r="X62" s="1"/>
      <c r="Y62" s="1"/>
      <c r="Z62" s="1"/>
      <c r="AA62" s="1"/>
      <c r="AB62" s="1"/>
      <c r="AC62" s="1"/>
      <c r="AD62" s="11"/>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row>
    <row r="63" spans="1:256" ht="20.25">
      <c r="A63" s="1"/>
      <c r="B63"/>
      <c r="C63"/>
      <c r="D63"/>
      <c r="E63"/>
      <c r="F63"/>
      <c r="G63"/>
      <c r="H63"/>
      <c r="I63" s="1"/>
      <c r="J63" s="1"/>
      <c r="K63" s="1"/>
      <c r="L63" s="1"/>
      <c r="M63" s="1"/>
      <c r="N63" s="1"/>
      <c r="O63" s="1"/>
      <c r="P63" s="1"/>
      <c r="Q63" s="1"/>
      <c r="R63" s="1"/>
      <c r="S63" s="1"/>
      <c r="T63" s="1"/>
      <c r="U63" s="1"/>
      <c r="V63" s="1"/>
      <c r="W63" s="1"/>
      <c r="X63" s="1"/>
      <c r="Y63" s="1"/>
      <c r="Z63" s="1"/>
      <c r="AA63" s="1"/>
      <c r="AB63" s="1"/>
      <c r="AC63" s="1"/>
      <c r="AD63" s="11"/>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c r="IK63" s="4"/>
      <c r="IL63" s="4"/>
      <c r="IM63" s="4"/>
      <c r="IN63" s="4"/>
      <c r="IO63" s="4"/>
      <c r="IP63" s="4"/>
      <c r="IQ63" s="4"/>
      <c r="IR63" s="4"/>
      <c r="IS63" s="4"/>
      <c r="IT63" s="4"/>
      <c r="IU63" s="4"/>
      <c r="IV63" s="4"/>
    </row>
    <row r="64" spans="1:256" ht="126" customHeight="1">
      <c r="A64" s="136" t="s">
        <v>133</v>
      </c>
      <c r="B64" s="155"/>
      <c r="C64" s="155"/>
      <c r="D64" s="155"/>
      <c r="E64" s="155"/>
      <c r="F64" s="155"/>
      <c r="G64" s="155"/>
      <c r="H64" s="155"/>
      <c r="I64" s="155"/>
      <c r="J64" s="155"/>
      <c r="K64" s="155"/>
      <c r="L64" s="155"/>
      <c r="M64" s="155"/>
      <c r="N64" s="155"/>
      <c r="O64" s="155"/>
      <c r="P64" s="155"/>
      <c r="Q64" s="155"/>
      <c r="R64" s="155"/>
      <c r="S64" s="155"/>
      <c r="T64" s="155"/>
      <c r="U64" s="155"/>
      <c r="V64" s="155"/>
      <c r="W64" s="155"/>
      <c r="X64" s="156"/>
      <c r="Y64" s="1"/>
      <c r="Z64" s="1"/>
      <c r="AA64" s="1"/>
      <c r="AB64" s="1"/>
      <c r="AC64" s="1"/>
      <c r="AD64" s="11"/>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c r="IK64" s="4"/>
      <c r="IL64" s="4"/>
      <c r="IM64" s="4"/>
      <c r="IN64" s="4"/>
      <c r="IO64" s="4"/>
      <c r="IP64" s="4"/>
      <c r="IQ64" s="4"/>
      <c r="IR64" s="4"/>
      <c r="IS64" s="4"/>
      <c r="IT64" s="4"/>
      <c r="IU64" s="4"/>
      <c r="IV64" s="4"/>
    </row>
    <row r="65" spans="1:256" ht="20.25">
      <c r="A65" s="5"/>
      <c r="B65" s="15"/>
      <c r="C65" s="15"/>
      <c r="D65" s="15"/>
      <c r="E65" s="15"/>
      <c r="F65" s="15"/>
      <c r="G65" s="15"/>
      <c r="H65" s="15"/>
      <c r="I65" s="15"/>
      <c r="J65" s="15"/>
      <c r="K65" s="15"/>
      <c r="L65" s="15"/>
      <c r="M65" s="15"/>
      <c r="N65" s="15"/>
      <c r="O65" s="15"/>
      <c r="P65" s="15"/>
      <c r="Q65" s="15"/>
      <c r="R65" s="15"/>
      <c r="S65" s="15"/>
      <c r="T65" s="15"/>
      <c r="U65" s="15"/>
      <c r="V65" s="15"/>
      <c r="W65" s="15"/>
      <c r="X65" s="15"/>
      <c r="Y65" s="1"/>
      <c r="Z65" s="1"/>
      <c r="AA65" s="1"/>
      <c r="AB65" s="1"/>
      <c r="AC65" s="1"/>
      <c r="AD65" s="11"/>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row>
    <row r="66" spans="1:256" ht="20.25">
      <c r="A66" s="152" t="s">
        <v>105</v>
      </c>
      <c r="B66" s="153"/>
      <c r="C66" s="153"/>
      <c r="D66" s="153"/>
      <c r="E66" s="153"/>
      <c r="F66" s="153"/>
      <c r="G66" s="153"/>
      <c r="H66" s="154"/>
      <c r="I66" s="1"/>
      <c r="J66" s="1"/>
      <c r="K66" s="1"/>
      <c r="L66" s="1"/>
      <c r="M66" s="1"/>
      <c r="N66" s="1"/>
      <c r="O66" s="1"/>
      <c r="P66" s="1"/>
      <c r="Q66" s="1"/>
      <c r="R66" s="1"/>
      <c r="S66" s="1"/>
      <c r="T66" s="1"/>
      <c r="U66" s="1"/>
      <c r="V66" s="1"/>
      <c r="W66" s="1"/>
      <c r="X66" s="1"/>
      <c r="Y66" s="1"/>
      <c r="Z66" s="1"/>
      <c r="AA66" s="1"/>
      <c r="AB66" s="1"/>
      <c r="AC66" s="1"/>
      <c r="AD66" s="11"/>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row>
    <row r="67" spans="1:256" ht="20.25">
      <c r="A67" s="1"/>
      <c r="B67"/>
      <c r="C67"/>
      <c r="D67"/>
      <c r="E67"/>
      <c r="F67"/>
      <c r="G67"/>
      <c r="H67"/>
      <c r="I67" s="1"/>
      <c r="J67" s="1"/>
      <c r="K67" s="1"/>
      <c r="L67" s="1"/>
      <c r="M67" s="1"/>
      <c r="N67" s="1"/>
      <c r="O67" s="1"/>
      <c r="P67" s="1"/>
      <c r="Q67" s="1"/>
      <c r="R67" s="1"/>
      <c r="S67" s="1"/>
      <c r="T67" s="1"/>
      <c r="U67" s="1"/>
      <c r="V67" s="1"/>
      <c r="W67" s="1"/>
      <c r="X67" s="1"/>
      <c r="Y67" s="1"/>
      <c r="Z67" s="1"/>
      <c r="AA67" s="1"/>
      <c r="AB67" s="1"/>
      <c r="AC67" s="1"/>
      <c r="AD67" s="11"/>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row>
    <row r="68" spans="1:256" ht="57" customHeight="1">
      <c r="A68" s="136" t="s">
        <v>134</v>
      </c>
      <c r="B68" s="137"/>
      <c r="C68" s="137"/>
      <c r="D68" s="137"/>
      <c r="E68" s="137"/>
      <c r="F68" s="137"/>
      <c r="G68" s="137"/>
      <c r="H68" s="137"/>
      <c r="I68" s="137"/>
      <c r="J68" s="137"/>
      <c r="K68" s="137"/>
      <c r="L68" s="137"/>
      <c r="M68" s="137"/>
      <c r="N68" s="137"/>
      <c r="O68" s="137"/>
      <c r="P68" s="137"/>
      <c r="Q68" s="137"/>
      <c r="R68" s="137"/>
      <c r="S68" s="137"/>
      <c r="T68" s="137"/>
      <c r="U68" s="137"/>
      <c r="V68" s="137"/>
      <c r="W68" s="137"/>
      <c r="X68" s="138"/>
      <c r="Y68" s="1"/>
      <c r="Z68" s="1"/>
      <c r="AA68" s="1"/>
      <c r="AB68" s="1"/>
      <c r="AC68" s="1"/>
      <c r="AD68" s="11"/>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row>
    <row r="69" spans="1:256" ht="2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1"/>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row>
    <row r="70" spans="1:256" ht="20.25">
      <c r="A70" s="140"/>
      <c r="B70" s="141"/>
      <c r="C70" s="141"/>
      <c r="D70" s="141"/>
      <c r="E70" s="141"/>
      <c r="F70" s="141"/>
      <c r="G70" s="141"/>
      <c r="H70" s="142"/>
      <c r="I70" s="1"/>
      <c r="J70" s="1"/>
      <c r="K70" s="1"/>
      <c r="L70" s="1"/>
      <c r="M70" s="1"/>
      <c r="N70" s="1"/>
      <c r="O70" s="1"/>
      <c r="P70" s="1"/>
      <c r="Q70" s="1"/>
      <c r="R70" s="1"/>
      <c r="S70" s="1"/>
      <c r="T70" s="1"/>
      <c r="U70" s="1"/>
      <c r="V70" s="1"/>
      <c r="W70" s="1"/>
      <c r="X70" s="1"/>
      <c r="Y70" s="1"/>
      <c r="Z70" s="112"/>
      <c r="AA70" s="1"/>
      <c r="AB70" s="112"/>
      <c r="AC70" s="1"/>
      <c r="AD70" s="112"/>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row>
    <row r="71" spans="1:256" ht="20.25">
      <c r="A71" s="152" t="s">
        <v>106</v>
      </c>
      <c r="B71" s="163"/>
      <c r="C71" s="163"/>
      <c r="D71" s="163"/>
      <c r="E71" s="163"/>
      <c r="F71" s="163"/>
      <c r="G71" s="163"/>
      <c r="H71" s="163"/>
      <c r="I71" s="163"/>
      <c r="J71" s="163"/>
      <c r="K71" s="163"/>
      <c r="L71" s="163"/>
      <c r="M71" s="163"/>
      <c r="N71" s="163"/>
      <c r="O71" s="163"/>
      <c r="P71" s="163"/>
      <c r="Q71" s="163"/>
      <c r="R71" s="163"/>
      <c r="S71" s="163"/>
      <c r="T71" s="163"/>
      <c r="U71" s="163"/>
      <c r="V71" s="163"/>
      <c r="W71" s="163"/>
      <c r="X71" s="164"/>
      <c r="Y71" s="23"/>
      <c r="Z71" s="113">
        <f>Z60</f>
        <v>1</v>
      </c>
      <c r="AA71" s="106"/>
      <c r="AB71" s="113">
        <f>AB60</f>
        <v>1</v>
      </c>
      <c r="AC71" s="106"/>
      <c r="AD71" s="113">
        <f>AD60</f>
        <v>2670</v>
      </c>
      <c r="AE71" s="111"/>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row>
    <row r="72" spans="1:256" ht="59.25" customHeight="1" hidden="1">
      <c r="A72" s="139"/>
      <c r="B72" s="137"/>
      <c r="C72" s="137"/>
      <c r="D72" s="137"/>
      <c r="E72" s="137"/>
      <c r="F72" s="137"/>
      <c r="G72" s="137"/>
      <c r="H72" s="137"/>
      <c r="I72" s="137"/>
      <c r="J72" s="137"/>
      <c r="K72" s="137"/>
      <c r="L72" s="137"/>
      <c r="M72" s="137"/>
      <c r="N72" s="137"/>
      <c r="O72" s="137"/>
      <c r="P72" s="137"/>
      <c r="Q72" s="137"/>
      <c r="R72" s="137"/>
      <c r="S72" s="137"/>
      <c r="T72" s="137"/>
      <c r="U72" s="137"/>
      <c r="V72" s="137"/>
      <c r="W72" s="137"/>
      <c r="X72" s="137"/>
      <c r="Y72" s="138"/>
      <c r="Z72" s="25"/>
      <c r="AA72" s="1"/>
      <c r="AB72" s="25"/>
      <c r="AC72" s="1"/>
      <c r="AD72" s="25"/>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row>
    <row r="73" spans="1:256" ht="20.25" hidden="1">
      <c r="A73" s="1" t="s">
        <v>8</v>
      </c>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row>
    <row r="74" spans="1:256" ht="20.25" hidden="1">
      <c r="A74" s="1"/>
      <c r="B74"/>
      <c r="C74"/>
      <c r="D74"/>
      <c r="E74"/>
      <c r="F74"/>
      <c r="G74"/>
      <c r="H74"/>
      <c r="I74"/>
      <c r="J74"/>
      <c r="K74" s="1"/>
      <c r="L74" s="1"/>
      <c r="M74" s="1"/>
      <c r="N74" s="1"/>
      <c r="O74" s="1"/>
      <c r="P74" s="1"/>
      <c r="Q74" s="1"/>
      <c r="R74" s="1"/>
      <c r="S74" s="1"/>
      <c r="T74" s="1"/>
      <c r="U74" s="1"/>
      <c r="V74" s="1"/>
      <c r="W74" s="1"/>
      <c r="X74" s="1"/>
      <c r="Y74" s="1"/>
      <c r="Z74" s="1"/>
      <c r="AA74" s="1"/>
      <c r="AB74" s="1"/>
      <c r="AC74" s="1"/>
      <c r="AD74" s="1"/>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row>
    <row r="75" spans="25:256" ht="20.25" hidden="1">
      <c r="Y75" s="1"/>
      <c r="Z75" s="1"/>
      <c r="AA75" s="1"/>
      <c r="AB75" s="1"/>
      <c r="AC75" s="1"/>
      <c r="AD75" s="1"/>
      <c r="AE75" s="4"/>
      <c r="AF75" s="4"/>
      <c r="AG75" s="4"/>
      <c r="AH75" s="4"/>
      <c r="AI75" s="4"/>
      <c r="AJ75" s="4"/>
      <c r="AK75" s="4"/>
      <c r="AL75" s="4"/>
      <c r="AM75" s="4"/>
      <c r="AN75" s="4"/>
      <c r="AO75" s="4"/>
      <c r="AP75" s="4"/>
      <c r="AQ75" s="4"/>
      <c r="AR75" s="4"/>
      <c r="AS75" s="4"/>
      <c r="AT75" s="4"/>
      <c r="AU75" s="4"/>
      <c r="AV75" s="4"/>
      <c r="AW75" s="4"/>
      <c r="AX75" s="4"/>
      <c r="AY75" s="4"/>
      <c r="AZ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row>
    <row r="76" spans="1:256" ht="20.25" hidden="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c r="IK76" s="4"/>
      <c r="IL76" s="4"/>
      <c r="IM76" s="4"/>
      <c r="IN76" s="4"/>
      <c r="IO76" s="4"/>
      <c r="IP76" s="4"/>
      <c r="IQ76" s="4"/>
      <c r="IR76" s="4"/>
      <c r="IS76" s="4"/>
      <c r="IT76" s="4"/>
      <c r="IU76" s="4"/>
      <c r="IV76" s="4"/>
    </row>
    <row r="77" spans="25:256" ht="20.25" hidden="1">
      <c r="Y77" s="1"/>
      <c r="Z77" s="1"/>
      <c r="AA77" s="1"/>
      <c r="AB77" s="1"/>
      <c r="AC77" s="1"/>
      <c r="AD77" s="1"/>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c r="IK77" s="4"/>
      <c r="IL77" s="4"/>
      <c r="IM77" s="4"/>
      <c r="IN77" s="4"/>
      <c r="IO77" s="4"/>
      <c r="IP77" s="4"/>
      <c r="IQ77" s="4"/>
      <c r="IR77" s="4"/>
      <c r="IS77" s="4"/>
      <c r="IT77" s="4"/>
      <c r="IU77" s="4"/>
      <c r="IV77" s="4"/>
    </row>
    <row r="78" spans="1:256" ht="20.25" hidden="1">
      <c r="A78" s="1"/>
      <c r="Y78" s="1"/>
      <c r="Z78" s="1"/>
      <c r="AA78" s="1"/>
      <c r="AB78" s="1"/>
      <c r="AC78" s="1"/>
      <c r="AD78" s="1"/>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c r="IK78" s="4"/>
      <c r="IL78" s="4"/>
      <c r="IM78" s="4"/>
      <c r="IN78" s="4"/>
      <c r="IO78" s="4"/>
      <c r="IP78" s="4"/>
      <c r="IQ78" s="4"/>
      <c r="IR78" s="4"/>
      <c r="IS78" s="4"/>
      <c r="IT78" s="4"/>
      <c r="IU78" s="4"/>
      <c r="IV78" s="4"/>
    </row>
    <row r="79" spans="1:256" ht="20.25" hidden="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row>
    <row r="80" spans="1:256" ht="20.25" hidden="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c r="IK80" s="4"/>
      <c r="IL80" s="4"/>
      <c r="IM80" s="4"/>
      <c r="IN80" s="4"/>
      <c r="IO80" s="4"/>
      <c r="IP80" s="4"/>
      <c r="IQ80" s="4"/>
      <c r="IR80" s="4"/>
      <c r="IS80" s="4"/>
      <c r="IT80" s="4"/>
      <c r="IU80" s="4"/>
      <c r="IV80" s="4"/>
    </row>
    <row r="81" spans="1:256" ht="20.25" hidden="1">
      <c r="A81" s="21" t="s">
        <v>0</v>
      </c>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c r="IK81" s="4"/>
      <c r="IL81" s="4"/>
      <c r="IM81" s="4"/>
      <c r="IN81" s="4"/>
      <c r="IO81" s="4"/>
      <c r="IP81" s="4"/>
      <c r="IQ81" s="4"/>
      <c r="IR81" s="4"/>
      <c r="IS81" s="4"/>
      <c r="IT81" s="4"/>
      <c r="IU81" s="4"/>
      <c r="IV81" s="4"/>
    </row>
    <row r="82" spans="1:256" ht="20.25" hidden="1">
      <c r="A82" s="22" t="s">
        <v>27</v>
      </c>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c r="IK82" s="4"/>
      <c r="IL82" s="4"/>
      <c r="IM82" s="4"/>
      <c r="IN82" s="4"/>
      <c r="IO82" s="4"/>
      <c r="IP82" s="4"/>
      <c r="IQ82" s="4"/>
      <c r="IR82" s="4"/>
      <c r="IS82" s="4"/>
      <c r="IT82" s="4"/>
      <c r="IU82" s="4"/>
      <c r="IV82" s="4"/>
    </row>
    <row r="83" spans="1:256" ht="20.25" hidden="1">
      <c r="A83" s="6" t="s">
        <v>22</v>
      </c>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c r="IK83" s="4"/>
      <c r="IL83" s="4"/>
      <c r="IM83" s="4"/>
      <c r="IN83" s="4"/>
      <c r="IO83" s="4"/>
      <c r="IP83" s="4"/>
      <c r="IQ83" s="4"/>
      <c r="IR83" s="4"/>
      <c r="IS83" s="4"/>
      <c r="IT83" s="4"/>
      <c r="IU83" s="4"/>
      <c r="IV83" s="4"/>
    </row>
    <row r="84" spans="1:256" ht="20.25" hidden="1">
      <c r="A84" s="8" t="s">
        <v>9</v>
      </c>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c r="IK84" s="4"/>
      <c r="IL84" s="4"/>
      <c r="IM84" s="4"/>
      <c r="IN84" s="4"/>
      <c r="IO84" s="4"/>
      <c r="IP84" s="4"/>
      <c r="IQ84" s="4"/>
      <c r="IR84" s="4"/>
      <c r="IS84" s="4"/>
      <c r="IT84" s="4"/>
      <c r="IU84" s="4"/>
      <c r="IV84" s="4"/>
    </row>
    <row r="85" spans="2:256" ht="20.25" hidden="1">
      <c r="B85" s="1"/>
      <c r="C85" s="1"/>
      <c r="D85" s="1"/>
      <c r="E85" s="1"/>
      <c r="F85" s="1"/>
      <c r="G85" s="1"/>
      <c r="H85" s="1"/>
      <c r="I85" s="1"/>
      <c r="J85" s="1"/>
      <c r="K85" s="1"/>
      <c r="L85" s="1"/>
      <c r="M85" s="1"/>
      <c r="N85" s="1"/>
      <c r="O85" s="1"/>
      <c r="P85" s="1"/>
      <c r="Q85" s="1"/>
      <c r="R85" s="1"/>
      <c r="S85" s="1"/>
      <c r="T85" s="1"/>
      <c r="U85" s="1"/>
      <c r="V85" s="1"/>
      <c r="W85" s="1"/>
      <c r="X85" s="1"/>
      <c r="Y85" s="1"/>
      <c r="Z85" s="17" t="s">
        <v>18</v>
      </c>
      <c r="AA85" s="17"/>
      <c r="AB85" s="17"/>
      <c r="AC85" s="1"/>
      <c r="AD85" s="1"/>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c r="IK85" s="4"/>
      <c r="IL85" s="4"/>
      <c r="IM85" s="4"/>
      <c r="IN85" s="4"/>
      <c r="IO85" s="4"/>
      <c r="IP85" s="4"/>
      <c r="IQ85" s="4"/>
      <c r="IR85" s="4"/>
      <c r="IS85" s="4"/>
      <c r="IT85" s="4"/>
      <c r="IU85" s="4"/>
      <c r="IV85" s="4"/>
    </row>
    <row r="86" spans="1:256" ht="20.25" hidden="1">
      <c r="A86" s="1"/>
      <c r="B86" s="1"/>
      <c r="C86" s="1"/>
      <c r="D86" s="1"/>
      <c r="E86" s="1"/>
      <c r="F86" s="1"/>
      <c r="G86" s="1"/>
      <c r="H86" s="1"/>
      <c r="I86" s="1"/>
      <c r="J86" s="1"/>
      <c r="K86" s="1"/>
      <c r="L86" s="1"/>
      <c r="M86" s="1"/>
      <c r="N86" s="1"/>
      <c r="O86" s="1"/>
      <c r="P86" s="1"/>
      <c r="Q86" s="1"/>
      <c r="R86" s="1"/>
      <c r="S86" s="1"/>
      <c r="T86" s="1"/>
      <c r="U86" s="1"/>
      <c r="V86" s="1"/>
      <c r="W86" s="1"/>
      <c r="X86" s="1"/>
      <c r="Y86" s="1"/>
      <c r="Z86" s="18" t="s">
        <v>19</v>
      </c>
      <c r="AA86" s="17"/>
      <c r="AB86" s="18" t="s">
        <v>15</v>
      </c>
      <c r="AC86" s="1"/>
      <c r="AD86" s="20" t="s">
        <v>13</v>
      </c>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c r="IK86" s="4"/>
      <c r="IL86" s="4"/>
      <c r="IM86" s="4"/>
      <c r="IN86" s="4"/>
      <c r="IO86" s="4"/>
      <c r="IP86" s="4"/>
      <c r="IQ86" s="4"/>
      <c r="IR86" s="4"/>
      <c r="IS86" s="4"/>
      <c r="IT86" s="4"/>
      <c r="IU86" s="4"/>
      <c r="IV86" s="4"/>
    </row>
    <row r="87" spans="1:256" ht="20.25" hidden="1">
      <c r="A87" s="157" t="s">
        <v>57</v>
      </c>
      <c r="B87" s="158"/>
      <c r="C87" s="158"/>
      <c r="D87" s="158"/>
      <c r="E87" s="158"/>
      <c r="F87" s="158"/>
      <c r="G87" s="158"/>
      <c r="H87" s="158"/>
      <c r="I87" s="158"/>
      <c r="J87" s="158"/>
      <c r="K87" s="158"/>
      <c r="L87" s="158"/>
      <c r="M87" s="158"/>
      <c r="N87" s="158"/>
      <c r="O87" s="158"/>
      <c r="P87" s="158"/>
      <c r="Q87" s="158"/>
      <c r="R87" s="158"/>
      <c r="S87" s="158"/>
      <c r="T87" s="158"/>
      <c r="U87" s="158"/>
      <c r="V87" s="158"/>
      <c r="W87" s="158"/>
      <c r="X87" s="159"/>
      <c r="Y87" s="1" t="s">
        <v>8</v>
      </c>
      <c r="Z87" s="1">
        <v>583</v>
      </c>
      <c r="AA87" s="1"/>
      <c r="AB87" s="1">
        <v>292</v>
      </c>
      <c r="AC87" s="1"/>
      <c r="AD87" s="11">
        <v>69880</v>
      </c>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c r="IK87" s="4"/>
      <c r="IL87" s="4"/>
      <c r="IM87" s="4"/>
      <c r="IN87" s="4"/>
      <c r="IO87" s="4"/>
      <c r="IP87" s="4"/>
      <c r="IQ87" s="4"/>
      <c r="IR87" s="4"/>
      <c r="IS87" s="4"/>
      <c r="IT87" s="4"/>
      <c r="IU87" s="4"/>
      <c r="IV87" s="4"/>
    </row>
    <row r="88" spans="1:256" ht="20.25" hidden="1">
      <c r="A88" s="31"/>
      <c r="B88" s="29"/>
      <c r="C88" s="29"/>
      <c r="D88" s="29"/>
      <c r="E88" s="29"/>
      <c r="F88" s="29"/>
      <c r="G88" s="29"/>
      <c r="H88" s="29"/>
      <c r="I88" s="29"/>
      <c r="J88" s="29"/>
      <c r="K88" s="29"/>
      <c r="L88" s="29"/>
      <c r="M88" s="29"/>
      <c r="N88" s="29"/>
      <c r="O88" s="29"/>
      <c r="P88" s="29"/>
      <c r="Q88" s="29"/>
      <c r="R88" s="29"/>
      <c r="S88" s="29"/>
      <c r="T88" s="29"/>
      <c r="U88" s="29"/>
      <c r="V88" s="29"/>
      <c r="W88" s="29"/>
      <c r="X88" s="30"/>
      <c r="Y88" s="1"/>
      <c r="Z88" s="1"/>
      <c r="AA88" s="1"/>
      <c r="AB88" s="1"/>
      <c r="AC88" s="1"/>
      <c r="AD88" s="11"/>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c r="IK88" s="4"/>
      <c r="IL88" s="4"/>
      <c r="IM88" s="4"/>
      <c r="IN88" s="4"/>
      <c r="IO88" s="4"/>
      <c r="IP88" s="4"/>
      <c r="IQ88" s="4"/>
      <c r="IR88" s="4"/>
      <c r="IS88" s="4"/>
      <c r="IT88" s="4"/>
      <c r="IU88" s="4"/>
      <c r="IV88" s="4"/>
    </row>
    <row r="89" spans="1:256" ht="20.25" hidden="1">
      <c r="A89" s="1" t="s">
        <v>12</v>
      </c>
      <c r="B89" s="29"/>
      <c r="C89" s="29"/>
      <c r="D89" s="29"/>
      <c r="E89" s="29"/>
      <c r="F89" s="29"/>
      <c r="G89" s="29"/>
      <c r="H89" s="29"/>
      <c r="I89" s="29"/>
      <c r="J89" s="29"/>
      <c r="K89" s="29"/>
      <c r="L89" s="29"/>
      <c r="M89" s="29"/>
      <c r="N89" s="29"/>
      <c r="O89" s="29"/>
      <c r="P89" s="29"/>
      <c r="Q89" s="29"/>
      <c r="R89" s="29"/>
      <c r="S89" s="29"/>
      <c r="T89" s="29"/>
      <c r="U89" s="29"/>
      <c r="V89" s="29"/>
      <c r="W89" s="29"/>
      <c r="X89" s="30"/>
      <c r="Y89" s="1"/>
      <c r="Z89" s="1"/>
      <c r="AA89" s="1"/>
      <c r="AB89" s="1"/>
      <c r="AC89" s="1"/>
      <c r="AD89" s="11"/>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c r="IK89" s="4"/>
      <c r="IL89" s="4"/>
      <c r="IM89" s="4"/>
      <c r="IN89" s="4"/>
      <c r="IO89" s="4"/>
      <c r="IP89" s="4"/>
      <c r="IQ89" s="4"/>
      <c r="IR89" s="4"/>
      <c r="IS89" s="4"/>
      <c r="IT89" s="4"/>
      <c r="IU89" s="4"/>
      <c r="IV89" s="4"/>
    </row>
    <row r="90" spans="1:256" ht="20.25" hidden="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c r="IK90" s="4"/>
      <c r="IL90" s="4"/>
      <c r="IM90" s="4"/>
      <c r="IN90" s="4"/>
      <c r="IO90" s="4"/>
      <c r="IP90" s="4"/>
      <c r="IQ90" s="4"/>
      <c r="IR90" s="4"/>
      <c r="IS90" s="4"/>
      <c r="IT90" s="4"/>
      <c r="IU90" s="4"/>
      <c r="IV90" s="4"/>
    </row>
    <row r="91" spans="1:256" s="34" customFormat="1" ht="63" customHeight="1" hidden="1">
      <c r="A91" s="172" t="s">
        <v>25</v>
      </c>
      <c r="B91" s="173"/>
      <c r="C91" s="173"/>
      <c r="D91" s="173"/>
      <c r="E91" s="173"/>
      <c r="F91" s="173"/>
      <c r="G91" s="173"/>
      <c r="H91" s="173"/>
      <c r="I91" s="173"/>
      <c r="J91" s="173"/>
      <c r="K91" s="173"/>
      <c r="L91" s="173"/>
      <c r="M91" s="173"/>
      <c r="N91" s="173"/>
      <c r="O91" s="173"/>
      <c r="P91" s="173"/>
      <c r="Q91" s="173"/>
      <c r="R91" s="173"/>
      <c r="S91" s="173"/>
      <c r="T91" s="173"/>
      <c r="U91" s="173"/>
      <c r="V91" s="173"/>
      <c r="W91" s="173"/>
      <c r="X91" s="174"/>
      <c r="Y91" s="32"/>
      <c r="Z91" s="32" t="s">
        <v>8</v>
      </c>
      <c r="AA91" s="32"/>
      <c r="AB91" s="32" t="s">
        <v>8</v>
      </c>
      <c r="AC91" s="32"/>
      <c r="AD91" s="32" t="s">
        <v>8</v>
      </c>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33"/>
      <c r="BE91" s="33"/>
      <c r="BF91" s="33"/>
      <c r="BG91" s="33"/>
      <c r="BH91" s="33"/>
      <c r="BI91" s="33"/>
      <c r="BJ91" s="33"/>
      <c r="BK91" s="33"/>
      <c r="BL91" s="33"/>
      <c r="BM91" s="33"/>
      <c r="BN91" s="33"/>
      <c r="BO91" s="33"/>
      <c r="BP91" s="33"/>
      <c r="BQ91" s="33"/>
      <c r="BR91" s="33"/>
      <c r="BS91" s="33"/>
      <c r="BT91" s="33"/>
      <c r="BU91" s="33"/>
      <c r="BV91" s="33"/>
      <c r="BW91" s="33"/>
      <c r="BX91" s="33"/>
      <c r="BY91" s="33"/>
      <c r="BZ91" s="33"/>
      <c r="CA91" s="33"/>
      <c r="CB91" s="33"/>
      <c r="CC91" s="33"/>
      <c r="CD91" s="33"/>
      <c r="CE91" s="33"/>
      <c r="CF91" s="33"/>
      <c r="CG91" s="33"/>
      <c r="CH91" s="33"/>
      <c r="CI91" s="33"/>
      <c r="CJ91" s="33"/>
      <c r="CK91" s="33"/>
      <c r="CL91" s="33"/>
      <c r="CM91" s="33"/>
      <c r="CN91" s="33"/>
      <c r="CO91" s="33"/>
      <c r="CP91" s="33"/>
      <c r="CQ91" s="33"/>
      <c r="CR91" s="33"/>
      <c r="CS91" s="33"/>
      <c r="CT91" s="33"/>
      <c r="CU91" s="33"/>
      <c r="CV91" s="33"/>
      <c r="CW91" s="33"/>
      <c r="CX91" s="33"/>
      <c r="CY91" s="33"/>
      <c r="CZ91" s="33"/>
      <c r="DA91" s="33"/>
      <c r="DB91" s="33"/>
      <c r="DC91" s="33"/>
      <c r="DD91" s="33"/>
      <c r="DE91" s="33"/>
      <c r="DF91" s="33"/>
      <c r="DG91" s="33"/>
      <c r="DH91" s="33"/>
      <c r="DI91" s="33"/>
      <c r="DJ91" s="33"/>
      <c r="DK91" s="33"/>
      <c r="DL91" s="33"/>
      <c r="DM91" s="33"/>
      <c r="DN91" s="33"/>
      <c r="DO91" s="33"/>
      <c r="DP91" s="33"/>
      <c r="DQ91" s="33"/>
      <c r="DR91" s="33"/>
      <c r="DS91" s="33"/>
      <c r="DT91" s="33"/>
      <c r="DU91" s="33"/>
      <c r="DV91" s="33"/>
      <c r="DW91" s="33"/>
      <c r="DX91" s="33"/>
      <c r="DY91" s="33"/>
      <c r="DZ91" s="33"/>
      <c r="EA91" s="33"/>
      <c r="EB91" s="33"/>
      <c r="EC91" s="33"/>
      <c r="ED91" s="33"/>
      <c r="EE91" s="33"/>
      <c r="EF91" s="33"/>
      <c r="EG91" s="33"/>
      <c r="EH91" s="33"/>
      <c r="EI91" s="33"/>
      <c r="EJ91" s="33"/>
      <c r="EK91" s="33"/>
      <c r="EL91" s="33"/>
      <c r="EM91" s="33"/>
      <c r="EN91" s="33"/>
      <c r="EO91" s="33"/>
      <c r="EP91" s="33"/>
      <c r="EQ91" s="33"/>
      <c r="ER91" s="33"/>
      <c r="ES91" s="33"/>
      <c r="ET91" s="33"/>
      <c r="EU91" s="33"/>
      <c r="EV91" s="33"/>
      <c r="EW91" s="33"/>
      <c r="EX91" s="33"/>
      <c r="EY91" s="33"/>
      <c r="EZ91" s="33"/>
      <c r="FA91" s="33"/>
      <c r="FB91" s="33"/>
      <c r="FC91" s="33"/>
      <c r="FD91" s="33"/>
      <c r="FE91" s="33"/>
      <c r="FF91" s="33"/>
      <c r="FG91" s="33"/>
      <c r="FH91" s="33"/>
      <c r="FI91" s="33"/>
      <c r="FJ91" s="33"/>
      <c r="FK91" s="33"/>
      <c r="FL91" s="33"/>
      <c r="FM91" s="33"/>
      <c r="FN91" s="33"/>
      <c r="FO91" s="33"/>
      <c r="FP91" s="33"/>
      <c r="FQ91" s="33"/>
      <c r="FR91" s="33"/>
      <c r="FS91" s="33"/>
      <c r="FT91" s="33"/>
      <c r="FU91" s="33"/>
      <c r="FV91" s="33"/>
      <c r="FW91" s="33"/>
      <c r="FX91" s="33"/>
      <c r="FY91" s="33"/>
      <c r="FZ91" s="33"/>
      <c r="GA91" s="33"/>
      <c r="GB91" s="33"/>
      <c r="GC91" s="33"/>
      <c r="GD91" s="33"/>
      <c r="GE91" s="33"/>
      <c r="GF91" s="33"/>
      <c r="GG91" s="33"/>
      <c r="GH91" s="33"/>
      <c r="GI91" s="33"/>
      <c r="GJ91" s="33"/>
      <c r="GK91" s="33"/>
      <c r="GL91" s="33"/>
      <c r="GM91" s="33"/>
      <c r="GN91" s="33"/>
      <c r="GO91" s="33"/>
      <c r="GP91" s="33"/>
      <c r="GQ91" s="33"/>
      <c r="GR91" s="33"/>
      <c r="GS91" s="33"/>
      <c r="GT91" s="33"/>
      <c r="GU91" s="33"/>
      <c r="GV91" s="33"/>
      <c r="GW91" s="33"/>
      <c r="GX91" s="33"/>
      <c r="GY91" s="33"/>
      <c r="GZ91" s="33"/>
      <c r="HA91" s="33"/>
      <c r="HB91" s="33"/>
      <c r="HC91" s="33"/>
      <c r="HD91" s="33"/>
      <c r="HE91" s="33"/>
      <c r="HF91" s="33"/>
      <c r="HG91" s="33"/>
      <c r="HH91" s="33"/>
      <c r="HI91" s="33"/>
      <c r="HJ91" s="33"/>
      <c r="HK91" s="33"/>
      <c r="HL91" s="33"/>
      <c r="HM91" s="33"/>
      <c r="HN91" s="33"/>
      <c r="HO91" s="33"/>
      <c r="HP91" s="33"/>
      <c r="HQ91" s="33"/>
      <c r="HR91" s="33"/>
      <c r="HS91" s="33"/>
      <c r="HT91" s="33"/>
      <c r="HU91" s="33"/>
      <c r="HV91" s="33"/>
      <c r="HW91" s="33"/>
      <c r="HX91" s="33"/>
      <c r="HY91" s="33"/>
      <c r="HZ91" s="33"/>
      <c r="IA91" s="33"/>
      <c r="IB91" s="33"/>
      <c r="IC91" s="33"/>
      <c r="ID91" s="33"/>
      <c r="IE91" s="33"/>
      <c r="IF91" s="33"/>
      <c r="IG91" s="33"/>
      <c r="IH91" s="33"/>
      <c r="II91" s="33"/>
      <c r="IJ91" s="33"/>
      <c r="IK91" s="33"/>
      <c r="IL91" s="33"/>
      <c r="IM91" s="33"/>
      <c r="IN91" s="33"/>
      <c r="IO91" s="33"/>
      <c r="IP91" s="33"/>
      <c r="IQ91" s="33"/>
      <c r="IR91" s="33"/>
      <c r="IS91" s="33"/>
      <c r="IT91" s="33"/>
      <c r="IU91" s="33"/>
      <c r="IV91" s="33"/>
    </row>
    <row r="92" spans="1:256" ht="20.25" hidden="1">
      <c r="A92" s="2"/>
      <c r="B92" s="2"/>
      <c r="C92" s="2"/>
      <c r="D92" s="2"/>
      <c r="E92" s="2"/>
      <c r="F92" s="2"/>
      <c r="G92" s="2"/>
      <c r="H92" s="2"/>
      <c r="I92" s="2"/>
      <c r="J92" s="2"/>
      <c r="K92" s="2"/>
      <c r="L92" s="2"/>
      <c r="M92" s="2"/>
      <c r="N92" s="2"/>
      <c r="O92" s="2"/>
      <c r="P92" s="2"/>
      <c r="Q92" s="2"/>
      <c r="R92" s="2"/>
      <c r="S92" s="2"/>
      <c r="T92" s="2"/>
      <c r="U92" s="2"/>
      <c r="V92" s="2"/>
      <c r="W92" s="2"/>
      <c r="X92" s="2"/>
      <c r="Y92" s="1"/>
      <c r="Z92" s="1"/>
      <c r="AA92" s="1"/>
      <c r="AB92" s="1"/>
      <c r="AC92" s="1"/>
      <c r="AD92" s="1"/>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c r="IK92" s="4"/>
      <c r="IL92" s="4"/>
      <c r="IM92" s="4"/>
      <c r="IN92" s="4"/>
      <c r="IO92" s="4"/>
      <c r="IP92" s="4"/>
      <c r="IQ92" s="4"/>
      <c r="IR92" s="4"/>
      <c r="IS92" s="4"/>
      <c r="IT92" s="4"/>
      <c r="IU92" s="4"/>
      <c r="IV92" s="4"/>
    </row>
    <row r="93" spans="1:256" ht="20.25" hidden="1">
      <c r="A93" s="157" t="s">
        <v>56</v>
      </c>
      <c r="B93" s="158"/>
      <c r="C93" s="158"/>
      <c r="D93" s="158"/>
      <c r="E93" s="158"/>
      <c r="F93" s="158"/>
      <c r="G93" s="158"/>
      <c r="H93" s="158"/>
      <c r="I93" s="158"/>
      <c r="J93" s="158"/>
      <c r="K93" s="158"/>
      <c r="L93" s="158"/>
      <c r="M93" s="158"/>
      <c r="N93" s="158"/>
      <c r="O93" s="158"/>
      <c r="P93" s="158"/>
      <c r="Q93" s="158"/>
      <c r="R93" s="158"/>
      <c r="S93" s="158"/>
      <c r="T93" s="158"/>
      <c r="U93" s="158"/>
      <c r="V93" s="158"/>
      <c r="W93" s="158"/>
      <c r="X93" s="159"/>
      <c r="Y93" s="1"/>
      <c r="Z93" s="1">
        <v>197</v>
      </c>
      <c r="AA93" s="1"/>
      <c r="AB93" s="1">
        <v>99</v>
      </c>
      <c r="AC93" s="1"/>
      <c r="AD93" s="1">
        <v>63829</v>
      </c>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c r="IK93" s="4"/>
      <c r="IL93" s="4"/>
      <c r="IM93" s="4"/>
      <c r="IN93" s="4"/>
      <c r="IO93" s="4"/>
      <c r="IP93" s="4"/>
      <c r="IQ93" s="4"/>
      <c r="IR93" s="4"/>
      <c r="IS93" s="4"/>
      <c r="IT93" s="4"/>
      <c r="IU93" s="4"/>
      <c r="IV93" s="4"/>
    </row>
    <row r="94" spans="1:256" ht="20.25" hidden="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c r="IK94" s="4"/>
      <c r="IL94" s="4"/>
      <c r="IM94" s="4"/>
      <c r="IN94" s="4"/>
      <c r="IO94" s="4"/>
      <c r="IP94" s="4"/>
      <c r="IQ94" s="4"/>
      <c r="IR94" s="4"/>
      <c r="IS94" s="4"/>
      <c r="IT94" s="4"/>
      <c r="IU94" s="4"/>
      <c r="IV94" s="4"/>
    </row>
    <row r="95" spans="1:256" ht="20.25" hidden="1">
      <c r="A95" s="1" t="s">
        <v>11</v>
      </c>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c r="IK95" s="4"/>
      <c r="IL95" s="4"/>
      <c r="IM95" s="4"/>
      <c r="IN95" s="4"/>
      <c r="IO95" s="4"/>
      <c r="IP95" s="4"/>
      <c r="IQ95" s="4"/>
      <c r="IR95" s="4"/>
      <c r="IS95" s="4"/>
      <c r="IT95" s="4"/>
      <c r="IU95" s="4"/>
      <c r="IV95" s="4"/>
    </row>
    <row r="96" spans="1:256" ht="20.25" hidden="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c r="IK96" s="4"/>
      <c r="IL96" s="4"/>
      <c r="IM96" s="4"/>
      <c r="IN96" s="4"/>
      <c r="IO96" s="4"/>
      <c r="IP96" s="4"/>
      <c r="IQ96" s="4"/>
      <c r="IR96" s="4"/>
      <c r="IS96" s="4"/>
      <c r="IT96" s="4"/>
      <c r="IU96" s="4"/>
      <c r="IV96" s="4"/>
    </row>
    <row r="97" spans="1:256" ht="75.75" customHeight="1" hidden="1">
      <c r="A97" s="139" t="s">
        <v>23</v>
      </c>
      <c r="B97" s="137"/>
      <c r="C97" s="137"/>
      <c r="D97" s="137"/>
      <c r="E97" s="137"/>
      <c r="F97" s="137"/>
      <c r="G97" s="137"/>
      <c r="H97" s="137"/>
      <c r="I97" s="137"/>
      <c r="J97" s="137"/>
      <c r="K97" s="137"/>
      <c r="L97" s="137"/>
      <c r="M97" s="137"/>
      <c r="N97" s="137"/>
      <c r="O97" s="137"/>
      <c r="P97" s="137"/>
      <c r="Q97" s="137"/>
      <c r="R97" s="137"/>
      <c r="S97" s="137"/>
      <c r="T97" s="137"/>
      <c r="U97" s="137"/>
      <c r="V97" s="137"/>
      <c r="W97" s="137"/>
      <c r="X97" s="138"/>
      <c r="Y97" s="1"/>
      <c r="Z97" s="1"/>
      <c r="AA97" s="1"/>
      <c r="AB97" s="1"/>
      <c r="AC97" s="1"/>
      <c r="AD97" s="1"/>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c r="IK97" s="4"/>
      <c r="IL97" s="4"/>
      <c r="IM97" s="4"/>
      <c r="IN97" s="4"/>
      <c r="IO97" s="4"/>
      <c r="IP97" s="4"/>
      <c r="IQ97" s="4"/>
      <c r="IR97" s="4"/>
      <c r="IS97" s="4"/>
      <c r="IT97" s="4"/>
      <c r="IU97" s="4"/>
      <c r="IV97" s="4"/>
    </row>
    <row r="98" spans="1:256" ht="20.25" hidden="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c r="IK98" s="4"/>
      <c r="IL98" s="4"/>
      <c r="IM98" s="4"/>
      <c r="IN98" s="4"/>
      <c r="IO98" s="4"/>
      <c r="IP98" s="4"/>
      <c r="IQ98" s="4"/>
      <c r="IR98" s="4"/>
      <c r="IS98" s="4"/>
      <c r="IT98" s="4"/>
      <c r="IU98" s="4"/>
      <c r="IV98" s="4"/>
    </row>
    <row r="99" spans="1:256" ht="20.25" hidden="1">
      <c r="A99" s="152" t="s">
        <v>2</v>
      </c>
      <c r="B99" s="163"/>
      <c r="C99" s="163"/>
      <c r="D99" s="163"/>
      <c r="E99" s="163"/>
      <c r="F99" s="163"/>
      <c r="G99" s="163"/>
      <c r="H99" s="163"/>
      <c r="I99" s="163"/>
      <c r="J99" s="163"/>
      <c r="K99" s="163"/>
      <c r="L99" s="163"/>
      <c r="M99" s="163"/>
      <c r="N99" s="163"/>
      <c r="O99" s="163"/>
      <c r="P99" s="163"/>
      <c r="Q99" s="163"/>
      <c r="R99" s="163"/>
      <c r="S99" s="163"/>
      <c r="T99" s="163"/>
      <c r="U99" s="163"/>
      <c r="V99" s="163"/>
      <c r="W99" s="163"/>
      <c r="X99" s="164"/>
      <c r="Y99" s="1"/>
      <c r="Z99" s="1">
        <v>120</v>
      </c>
      <c r="AA99" s="1"/>
      <c r="AB99" s="1">
        <v>60</v>
      </c>
      <c r="AC99" s="1"/>
      <c r="AD99" s="1">
        <v>37146</v>
      </c>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c r="IK99" s="4"/>
      <c r="IL99" s="4"/>
      <c r="IM99" s="4"/>
      <c r="IN99" s="4"/>
      <c r="IO99" s="4"/>
      <c r="IP99" s="4"/>
      <c r="IQ99" s="4"/>
      <c r="IR99" s="4"/>
      <c r="IS99" s="4"/>
      <c r="IT99" s="4"/>
      <c r="IU99" s="4"/>
      <c r="IV99" s="4"/>
    </row>
    <row r="100" spans="1:256" ht="20.25" hidden="1">
      <c r="A100" s="2"/>
      <c r="B100" s="2"/>
      <c r="C100" s="2"/>
      <c r="D100" s="2"/>
      <c r="E100" s="2"/>
      <c r="F100" s="2"/>
      <c r="G100" s="2"/>
      <c r="H100" s="2"/>
      <c r="I100" s="2"/>
      <c r="J100" s="2"/>
      <c r="K100" s="2"/>
      <c r="L100" s="2"/>
      <c r="M100" s="2"/>
      <c r="N100" s="2"/>
      <c r="O100" s="2"/>
      <c r="P100" s="2"/>
      <c r="Q100" s="2"/>
      <c r="R100" s="2"/>
      <c r="S100" s="2"/>
      <c r="T100" s="2"/>
      <c r="U100" s="2"/>
      <c r="V100" s="2"/>
      <c r="W100" s="2"/>
      <c r="X100" s="2"/>
      <c r="Y100" s="1"/>
      <c r="Z100" s="1"/>
      <c r="AA100" s="1"/>
      <c r="AB100" s="1"/>
      <c r="AC100" s="1"/>
      <c r="AD100" s="1"/>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c r="IK100" s="4"/>
      <c r="IL100" s="4"/>
      <c r="IM100" s="4"/>
      <c r="IN100" s="4"/>
      <c r="IO100" s="4"/>
      <c r="IP100" s="4"/>
      <c r="IQ100" s="4"/>
      <c r="IR100" s="4"/>
      <c r="IS100" s="4"/>
      <c r="IT100" s="4"/>
      <c r="IU100" s="4"/>
      <c r="IV100" s="4"/>
    </row>
    <row r="101" spans="1:256" ht="18" customHeight="1" hidden="1">
      <c r="A101" s="1" t="s">
        <v>10</v>
      </c>
      <c r="B101" s="1"/>
      <c r="C101" s="1"/>
      <c r="D101" s="1"/>
      <c r="E101" s="1"/>
      <c r="F101" s="1"/>
      <c r="G101" s="1"/>
      <c r="H101" s="1"/>
      <c r="I101" s="1"/>
      <c r="J101" s="1"/>
      <c r="K101" s="1"/>
      <c r="L101" s="1"/>
      <c r="M101" s="1"/>
      <c r="N101" s="1"/>
      <c r="O101" s="1"/>
      <c r="P101" s="1"/>
      <c r="Q101" s="1"/>
      <c r="R101" s="1"/>
      <c r="S101" s="1"/>
      <c r="T101" s="1"/>
      <c r="U101" s="1"/>
      <c r="V101" s="1"/>
      <c r="W101" s="1"/>
      <c r="X101" s="1"/>
      <c r="Y101" s="1"/>
      <c r="Z101" s="14"/>
      <c r="AA101" s="1"/>
      <c r="AB101" s="14"/>
      <c r="AC101" s="1"/>
      <c r="AD101" s="1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c r="IK101" s="4"/>
      <c r="IL101" s="4"/>
      <c r="IM101" s="4"/>
      <c r="IN101" s="4"/>
      <c r="IO101" s="4"/>
      <c r="IP101" s="4"/>
      <c r="IQ101" s="4"/>
      <c r="IR101" s="4"/>
      <c r="IS101" s="4"/>
      <c r="IT101" s="4"/>
      <c r="IU101" s="4"/>
      <c r="IV101" s="4"/>
    </row>
    <row r="102" spans="1:256" ht="19.5" customHeight="1" hidden="1">
      <c r="A102" s="1" t="s">
        <v>8</v>
      </c>
      <c r="B102" s="1"/>
      <c r="C102" s="1"/>
      <c r="D102" s="1"/>
      <c r="E102" s="1"/>
      <c r="F102" s="1"/>
      <c r="G102" s="1"/>
      <c r="H102" s="1"/>
      <c r="I102" s="1"/>
      <c r="J102" s="1"/>
      <c r="K102" s="1"/>
      <c r="L102" s="1"/>
      <c r="M102" s="1"/>
      <c r="N102" s="1"/>
      <c r="O102" s="1"/>
      <c r="P102" s="1"/>
      <c r="Q102" s="1"/>
      <c r="R102" s="1"/>
      <c r="S102" s="1"/>
      <c r="T102" s="1"/>
      <c r="U102" s="1"/>
      <c r="V102" s="1"/>
      <c r="W102" s="1"/>
      <c r="X102" s="1"/>
      <c r="Y102" s="1"/>
      <c r="Z102" s="14"/>
      <c r="AA102" s="1"/>
      <c r="AB102" s="14"/>
      <c r="AC102" s="1"/>
      <c r="AD102" s="1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c r="IK102" s="4"/>
      <c r="IL102" s="4"/>
      <c r="IM102" s="4"/>
      <c r="IN102" s="4"/>
      <c r="IO102" s="4"/>
      <c r="IP102" s="4"/>
      <c r="IQ102" s="4"/>
      <c r="IR102" s="4"/>
      <c r="IS102" s="4"/>
      <c r="IT102" s="4"/>
      <c r="IU102" s="4"/>
      <c r="IV102" s="4"/>
    </row>
    <row r="103" spans="1:256" ht="75.75" customHeight="1" hidden="1">
      <c r="A103" s="169" t="s">
        <v>24</v>
      </c>
      <c r="B103" s="170"/>
      <c r="C103" s="170"/>
      <c r="D103" s="170"/>
      <c r="E103" s="170"/>
      <c r="F103" s="170"/>
      <c r="G103" s="170"/>
      <c r="H103" s="170"/>
      <c r="I103" s="170"/>
      <c r="J103" s="170"/>
      <c r="K103" s="170"/>
      <c r="L103" s="170"/>
      <c r="M103" s="170"/>
      <c r="N103" s="170"/>
      <c r="O103" s="170"/>
      <c r="P103" s="170"/>
      <c r="Q103" s="170"/>
      <c r="R103" s="170"/>
      <c r="S103" s="170"/>
      <c r="T103" s="170"/>
      <c r="U103" s="170"/>
      <c r="V103" s="170"/>
      <c r="W103" s="170"/>
      <c r="X103" s="171"/>
      <c r="Y103" s="1"/>
      <c r="Z103" s="14"/>
      <c r="AA103" s="1"/>
      <c r="AB103" s="14"/>
      <c r="AC103" s="1"/>
      <c r="AD103" s="1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c r="IK103" s="4"/>
      <c r="IL103" s="4"/>
      <c r="IM103" s="4"/>
      <c r="IN103" s="4"/>
      <c r="IO103" s="4"/>
      <c r="IP103" s="4"/>
      <c r="IQ103" s="4"/>
      <c r="IR103" s="4"/>
      <c r="IS103" s="4"/>
      <c r="IT103" s="4"/>
      <c r="IU103" s="4"/>
      <c r="IV103" s="4"/>
    </row>
    <row r="104" spans="1:256" ht="20.25" hidden="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4"/>
      <c r="AA104" s="1"/>
      <c r="AB104" s="14"/>
      <c r="AC104" s="1"/>
      <c r="AD104" s="1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c r="HX104" s="4"/>
      <c r="HY104" s="4"/>
      <c r="HZ104" s="4"/>
      <c r="IA104" s="4"/>
      <c r="IB104" s="4"/>
      <c r="IC104" s="4"/>
      <c r="ID104" s="4"/>
      <c r="IE104" s="4"/>
      <c r="IF104" s="4"/>
      <c r="IG104" s="4"/>
      <c r="IH104" s="4"/>
      <c r="II104" s="4"/>
      <c r="IJ104" s="4"/>
      <c r="IK104" s="4"/>
      <c r="IL104" s="4"/>
      <c r="IM104" s="4"/>
      <c r="IN104" s="4"/>
      <c r="IO104" s="4"/>
      <c r="IP104" s="4"/>
      <c r="IQ104" s="4"/>
      <c r="IR104" s="4"/>
      <c r="IS104" s="4"/>
      <c r="IT104" s="4"/>
      <c r="IU104" s="4"/>
      <c r="IV104" s="4"/>
    </row>
    <row r="105" spans="1:256" ht="20.25" hidden="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c r="IK105" s="4"/>
      <c r="IL105" s="4"/>
      <c r="IM105" s="4"/>
      <c r="IN105" s="4"/>
      <c r="IO105" s="4"/>
      <c r="IP105" s="4"/>
      <c r="IQ105" s="4"/>
      <c r="IR105" s="4"/>
      <c r="IS105" s="4"/>
      <c r="IT105" s="4"/>
      <c r="IU105" s="4"/>
      <c r="IV105" s="4"/>
    </row>
    <row r="106" spans="1:256" ht="20.25" hidden="1">
      <c r="A106" s="21" t="s">
        <v>0</v>
      </c>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c r="IK106" s="4"/>
      <c r="IL106" s="4"/>
      <c r="IM106" s="4"/>
      <c r="IN106" s="4"/>
      <c r="IO106" s="4"/>
      <c r="IP106" s="4"/>
      <c r="IQ106" s="4"/>
      <c r="IR106" s="4"/>
      <c r="IS106" s="4"/>
      <c r="IT106" s="4"/>
      <c r="IU106" s="4"/>
      <c r="IV106" s="4"/>
    </row>
    <row r="107" spans="1:256" ht="20.25" hidden="1">
      <c r="A107" s="35" t="s">
        <v>27</v>
      </c>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8"/>
      <c r="Z107" s="8"/>
      <c r="AA107" s="8"/>
      <c r="AB107" s="8"/>
      <c r="AC107" s="8"/>
      <c r="AD107" s="8"/>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c r="IK107" s="4"/>
      <c r="IL107" s="4"/>
      <c r="IM107" s="4"/>
      <c r="IN107" s="4"/>
      <c r="IO107" s="4"/>
      <c r="IP107" s="4"/>
      <c r="IQ107" s="4"/>
      <c r="IR107" s="4"/>
      <c r="IS107" s="4"/>
      <c r="IT107" s="4"/>
      <c r="IU107" s="4"/>
      <c r="IV107" s="4"/>
    </row>
    <row r="108" spans="1:256" ht="20.25" hidden="1">
      <c r="A108" s="6" t="s">
        <v>22</v>
      </c>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8"/>
      <c r="Z108" s="8"/>
      <c r="AA108" s="8"/>
      <c r="AB108" s="8"/>
      <c r="AC108" s="8"/>
      <c r="AD108" s="8"/>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c r="IK108" s="4"/>
      <c r="IL108" s="4"/>
      <c r="IM108" s="4"/>
      <c r="IN108" s="4"/>
      <c r="IO108" s="4"/>
      <c r="IP108" s="4"/>
      <c r="IQ108" s="4"/>
      <c r="IR108" s="4"/>
      <c r="IS108" s="4"/>
      <c r="IT108" s="4"/>
      <c r="IU108" s="4"/>
      <c r="IV108" s="4"/>
    </row>
    <row r="109" spans="1:256" ht="20.25" hidden="1">
      <c r="A109" s="165" t="s">
        <v>9</v>
      </c>
      <c r="B109" s="166"/>
      <c r="C109" s="166"/>
      <c r="D109" s="166"/>
      <c r="E109" s="166"/>
      <c r="F109" s="166"/>
      <c r="G109" s="166"/>
      <c r="H109" s="166"/>
      <c r="I109" s="166"/>
      <c r="J109" s="166"/>
      <c r="K109" s="166"/>
      <c r="L109" s="166"/>
      <c r="M109" s="166"/>
      <c r="N109" s="166"/>
      <c r="O109" s="166"/>
      <c r="P109" s="166"/>
      <c r="Q109" s="166"/>
      <c r="R109" s="166"/>
      <c r="S109" s="166"/>
      <c r="T109" s="166"/>
      <c r="U109" s="166"/>
      <c r="V109" s="166"/>
      <c r="W109" s="166"/>
      <c r="X109" s="166"/>
      <c r="Y109" s="166"/>
      <c r="Z109" s="166"/>
      <c r="AA109" s="166"/>
      <c r="AB109" s="166"/>
      <c r="AC109" s="166"/>
      <c r="AD109" s="166"/>
      <c r="AE109" s="167"/>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c r="IK109" s="4"/>
      <c r="IL109" s="4"/>
      <c r="IM109" s="4"/>
      <c r="IN109" s="4"/>
      <c r="IO109" s="4"/>
      <c r="IP109" s="4"/>
      <c r="IQ109" s="4"/>
      <c r="IR109" s="4"/>
      <c r="IS109" s="4"/>
      <c r="IT109" s="4"/>
      <c r="IU109" s="4"/>
      <c r="IV109" s="4"/>
    </row>
    <row r="110" spans="1:256" ht="20.25" hidden="1">
      <c r="A110" s="38"/>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47" t="s">
        <v>6</v>
      </c>
      <c r="AA110" s="39"/>
      <c r="AB110" s="39"/>
      <c r="AC110" s="39"/>
      <c r="AD110" s="39"/>
      <c r="AE110" s="40"/>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c r="IK110" s="4"/>
      <c r="IL110" s="4"/>
      <c r="IM110" s="4"/>
      <c r="IN110" s="4"/>
      <c r="IO110" s="4"/>
      <c r="IP110" s="4"/>
      <c r="IQ110" s="4"/>
      <c r="IR110" s="4"/>
      <c r="IS110" s="4"/>
      <c r="IT110" s="4"/>
      <c r="IU110" s="4"/>
      <c r="IV110" s="4"/>
    </row>
    <row r="111" spans="1:256" ht="20.25" hidden="1">
      <c r="A111" s="37"/>
      <c r="B111" s="8"/>
      <c r="C111" s="8"/>
      <c r="D111" s="8"/>
      <c r="E111" s="8"/>
      <c r="F111" s="8"/>
      <c r="G111" s="8"/>
      <c r="H111" s="8"/>
      <c r="I111" s="8"/>
      <c r="J111" s="8"/>
      <c r="K111" s="8"/>
      <c r="L111" s="8"/>
      <c r="M111" s="8"/>
      <c r="N111" s="8"/>
      <c r="O111" s="8"/>
      <c r="P111" s="8"/>
      <c r="Q111" s="8"/>
      <c r="R111" s="8"/>
      <c r="S111" s="8"/>
      <c r="T111" s="8"/>
      <c r="U111" s="8"/>
      <c r="V111" s="8"/>
      <c r="W111" s="8"/>
      <c r="X111" s="8"/>
      <c r="Y111" s="23"/>
      <c r="Z111" s="48" t="s">
        <v>5</v>
      </c>
      <c r="AA111" s="24"/>
      <c r="AB111" s="41" t="s">
        <v>15</v>
      </c>
      <c r="AC111" s="1"/>
      <c r="AD111" s="41" t="s">
        <v>13</v>
      </c>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c r="IK111" s="4"/>
      <c r="IL111" s="4"/>
      <c r="IM111" s="4"/>
      <c r="IN111" s="4"/>
      <c r="IO111" s="4"/>
      <c r="IP111" s="4"/>
      <c r="IQ111" s="4"/>
      <c r="IR111" s="4"/>
      <c r="IS111" s="4"/>
      <c r="IT111" s="4"/>
      <c r="IU111" s="4"/>
      <c r="IV111" s="4"/>
    </row>
    <row r="112" spans="1:30" ht="18" hidden="1">
      <c r="A112" s="19" t="s">
        <v>3</v>
      </c>
      <c r="B112" s="1"/>
      <c r="C112" s="1"/>
      <c r="D112" s="1"/>
      <c r="E112" s="1"/>
      <c r="F112" s="1"/>
      <c r="G112" s="1"/>
      <c r="H112" s="1"/>
      <c r="I112" s="1"/>
      <c r="J112" s="1"/>
      <c r="K112" s="1"/>
      <c r="L112" s="1"/>
      <c r="M112" s="1"/>
      <c r="N112" s="1"/>
      <c r="O112" s="1"/>
      <c r="P112" s="1"/>
      <c r="Q112" s="1"/>
      <c r="R112" s="1"/>
      <c r="S112" s="1"/>
      <c r="T112" s="1"/>
      <c r="U112" s="1"/>
      <c r="V112" s="1"/>
      <c r="W112" s="1"/>
      <c r="X112" s="1"/>
      <c r="Y112" s="1" t="s">
        <v>8</v>
      </c>
      <c r="Z112" s="25">
        <v>-153</v>
      </c>
      <c r="AA112" s="1"/>
      <c r="AB112" s="1">
        <v>-153</v>
      </c>
      <c r="AD112" s="46">
        <v>-25957</v>
      </c>
    </row>
    <row r="113" spans="1:30" ht="18" hidden="1">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row>
    <row r="114" spans="1:25" ht="54" customHeight="1" hidden="1">
      <c r="A114" s="168" t="s">
        <v>4</v>
      </c>
      <c r="B114" s="155"/>
      <c r="C114" s="155"/>
      <c r="D114" s="155"/>
      <c r="E114" s="155"/>
      <c r="F114" s="155"/>
      <c r="G114" s="155"/>
      <c r="H114" s="155"/>
      <c r="I114" s="155"/>
      <c r="J114" s="155"/>
      <c r="K114" s="155"/>
      <c r="L114" s="155"/>
      <c r="M114" s="155"/>
      <c r="N114" s="155"/>
      <c r="O114" s="155"/>
      <c r="P114" s="155"/>
      <c r="Q114" s="155"/>
      <c r="R114" s="155"/>
      <c r="S114" s="155"/>
      <c r="T114" s="155"/>
      <c r="U114" s="155"/>
      <c r="V114" s="155"/>
      <c r="W114" s="155"/>
      <c r="X114" s="156"/>
      <c r="Y114" s="1"/>
    </row>
    <row r="115" spans="1:30" ht="18" hidden="1">
      <c r="A115" s="14"/>
      <c r="B115" s="1"/>
      <c r="C115" s="1"/>
      <c r="D115" s="1"/>
      <c r="E115" s="1"/>
      <c r="F115" s="1"/>
      <c r="G115" s="1"/>
      <c r="H115" s="1"/>
      <c r="I115" s="1"/>
      <c r="J115" s="1"/>
      <c r="K115" s="1"/>
      <c r="L115" s="1"/>
      <c r="M115" s="1"/>
      <c r="N115" s="1"/>
      <c r="O115" s="1"/>
      <c r="P115" s="1"/>
      <c r="Q115" s="1"/>
      <c r="R115" s="1"/>
      <c r="S115" s="1"/>
      <c r="T115" s="1"/>
      <c r="U115" s="1"/>
      <c r="V115" s="1"/>
      <c r="W115" s="1"/>
      <c r="X115" s="1"/>
      <c r="Y115" s="1"/>
      <c r="Z115" s="42"/>
      <c r="AB115" s="42"/>
      <c r="AD115" s="42"/>
    </row>
    <row r="116" spans="1:256" ht="18" hidden="1">
      <c r="A116" s="152" t="s">
        <v>26</v>
      </c>
      <c r="B116" s="163"/>
      <c r="C116" s="163"/>
      <c r="D116" s="163"/>
      <c r="E116" s="163"/>
      <c r="F116" s="163"/>
      <c r="G116" s="163"/>
      <c r="H116" s="163"/>
      <c r="I116" s="163"/>
      <c r="J116" s="163"/>
      <c r="K116" s="163"/>
      <c r="L116" s="163"/>
      <c r="M116" s="163"/>
      <c r="N116" s="163"/>
      <c r="O116" s="163"/>
      <c r="P116" s="163"/>
      <c r="Q116" s="163"/>
      <c r="R116" s="163"/>
      <c r="S116" s="163"/>
      <c r="T116" s="163"/>
      <c r="U116" s="163"/>
      <c r="V116" s="163"/>
      <c r="W116" s="163"/>
      <c r="X116" s="164"/>
      <c r="Y116" s="1" t="s">
        <v>8</v>
      </c>
      <c r="Z116" s="25">
        <f>SUM(Z60:Z112)</f>
        <v>749</v>
      </c>
      <c r="AA116" s="1">
        <f>SUM(AA60:AA112)</f>
        <v>0</v>
      </c>
      <c r="AB116" s="25">
        <f>SUM(AB60:AB112)</f>
        <v>300</v>
      </c>
      <c r="AC116" s="1">
        <f>SUM(AC60:AC112)</f>
        <v>0</v>
      </c>
      <c r="AD116" s="45">
        <f>SUM(AD60:AD112)</f>
        <v>150238</v>
      </c>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1"/>
      <c r="IV116" s="1"/>
    </row>
    <row r="117" spans="1:30" ht="18">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row>
    <row r="118" spans="1:30" ht="18">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row>
    <row r="119" spans="1:30" ht="18">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row>
    <row r="120" spans="2:30" ht="18">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row>
    <row r="121" spans="1:30" ht="18">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row>
    <row r="122" spans="1:30" ht="18">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3"/>
      <c r="AA122" s="1"/>
      <c r="AB122" s="13"/>
      <c r="AC122" s="1"/>
      <c r="AD122" s="1"/>
    </row>
    <row r="123" spans="1:30" ht="18">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row>
    <row r="124" spans="1:30" ht="18">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row>
    <row r="125" spans="1:30" ht="18">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row>
    <row r="126" spans="1:30" ht="18">
      <c r="A126" s="7"/>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row>
    <row r="127" spans="1:30" ht="18">
      <c r="A127" s="7"/>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row>
    <row r="128" spans="1:30" ht="18">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row>
    <row r="129" spans="1:30" ht="18">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row>
    <row r="130" spans="1:30" ht="18" hidden="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row>
    <row r="131" spans="1:30" ht="18" hidden="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row>
    <row r="132" spans="1:30" ht="18" hidden="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row>
    <row r="133" spans="1:30" ht="18" hidden="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row>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sheetData>
  <mergeCells count="19">
    <mergeCell ref="A87:X87"/>
    <mergeCell ref="A97:X97"/>
    <mergeCell ref="A91:X91"/>
    <mergeCell ref="A93:X93"/>
    <mergeCell ref="A109:AE109"/>
    <mergeCell ref="A116:X116"/>
    <mergeCell ref="A114:X114"/>
    <mergeCell ref="A99:X99"/>
    <mergeCell ref="A103:X103"/>
    <mergeCell ref="A68:X68"/>
    <mergeCell ref="A72:Y72"/>
    <mergeCell ref="A70:H70"/>
    <mergeCell ref="B42:AD48"/>
    <mergeCell ref="A62:H62"/>
    <mergeCell ref="A64:X64"/>
    <mergeCell ref="A66:H66"/>
    <mergeCell ref="A60:X60"/>
    <mergeCell ref="A58:H58"/>
    <mergeCell ref="A71:X71"/>
  </mergeCells>
  <printOptions/>
  <pageMargins left="0.75" right="0.75" top="1" bottom="1" header="0.5" footer="0.5"/>
  <pageSetup horizontalDpi="600" verticalDpi="600" orientation="landscape" scale="55" r:id="rId1"/>
  <rowBreaks count="3" manualBreakCount="3">
    <brk id="51" max="30" man="1"/>
    <brk id="81" max="30" man="1"/>
    <brk id="106" max="30"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James Ness</cp:lastModifiedBy>
  <cp:lastPrinted>2005-02-01T14:09:43Z</cp:lastPrinted>
  <dcterms:created xsi:type="dcterms:W3CDTF">2003-12-29T19:39:16Z</dcterms:created>
  <dcterms:modified xsi:type="dcterms:W3CDTF">2005-03-03T15:29:26Z</dcterms:modified>
  <cp:category/>
  <cp:version/>
  <cp:contentType/>
  <cp:contentStatus/>
</cp:coreProperties>
</file>