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j365-my.sharepoint.us/personal/lia_kvatum_usdoj_gov/Documents/Desktop/2026 ASSETS 508 Compliance/"/>
    </mc:Choice>
  </mc:AlternateContent>
  <xr:revisionPtr revIDLastSave="0" documentId="8_{1DBA3028-85A0-4A37-8C29-50E5E05DC869}" xr6:coauthVersionLast="47" xr6:coauthVersionMax="47" xr10:uidLastSave="{00000000-0000-0000-0000-000000000000}"/>
  <bookViews>
    <workbookView xWindow="390" yWindow="390" windowWidth="21600" windowHeight="11295" activeTab="8" xr2:uid="{AC722C58-396A-463A-AB35-CA389E8D2A8B}"/>
  </bookViews>
  <sheets>
    <sheet name="Totals" sheetId="5" r:id="rId1"/>
    <sheet name="Law Enforcement" sheetId="7" r:id="rId2"/>
    <sheet name="Prosecution" sheetId="3" r:id="rId3"/>
    <sheet name="Defense" sheetId="4" r:id="rId4"/>
    <sheet name="Court" sheetId="8" r:id="rId5"/>
    <sheet name="Supervision or Reentry" sheetId="9" r:id="rId6"/>
    <sheet name="Incarceration" sheetId="1" r:id="rId7"/>
    <sheet name="Medical or Dental" sheetId="2" r:id="rId8"/>
    <sheet name="Other" sheetId="10" r:id="rId9"/>
  </sheets>
  <definedNames>
    <definedName name="Court">Court!$O$11</definedName>
    <definedName name="Defense">Defense!$O$10</definedName>
    <definedName name="Incarceration">Incarceration!$O$16</definedName>
    <definedName name="LawEnforcement">'Law Enforcement'!$O$12</definedName>
    <definedName name="Medical_Dental">'Medical or Dental'!$O$12</definedName>
    <definedName name="Prosecution">Prosecution!$O$13</definedName>
    <definedName name="Supervision">'Supervision or Reentry'!$O$11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10" l="1"/>
  <c r="O8" i="10"/>
  <c r="O6" i="10"/>
  <c r="O13" i="10" s="1"/>
  <c r="O5" i="10"/>
  <c r="B3" i="5"/>
  <c r="B4" i="5"/>
  <c r="O10" i="1"/>
  <c r="O12" i="1"/>
  <c r="O9" i="1"/>
  <c r="O6" i="1"/>
  <c r="O5" i="1"/>
  <c r="O4" i="1"/>
  <c r="O13" i="1"/>
  <c r="O11" i="1"/>
  <c r="O8" i="1"/>
  <c r="O7" i="1"/>
  <c r="O6" i="4" l="1"/>
  <c r="O9" i="3"/>
  <c r="O6" i="3"/>
  <c r="O9" i="7"/>
  <c r="O6" i="7"/>
  <c r="O6" i="8"/>
  <c r="O8" i="2"/>
  <c r="O7" i="2"/>
  <c r="O5" i="2"/>
  <c r="O4" i="2"/>
  <c r="O6" i="9"/>
  <c r="O8" i="9"/>
  <c r="O7" i="9"/>
  <c r="O5" i="9"/>
  <c r="O4" i="9"/>
  <c r="O8" i="8"/>
  <c r="O7" i="8"/>
  <c r="O5" i="8"/>
  <c r="O4" i="8"/>
  <c r="O7" i="4"/>
  <c r="O5" i="4"/>
  <c r="O4" i="4"/>
  <c r="O10" i="3"/>
  <c r="O8" i="3"/>
  <c r="O7" i="3"/>
  <c r="O5" i="3"/>
  <c r="O4" i="3"/>
  <c r="O8" i="7"/>
  <c r="O7" i="7"/>
  <c r="O5" i="7"/>
  <c r="O4" i="7"/>
  <c r="O11" i="8" l="1"/>
  <c r="B6" i="5" s="1"/>
  <c r="O12" i="7"/>
  <c r="O11" i="9" l="1"/>
  <c r="B8" i="5" s="1"/>
  <c r="O12" i="2"/>
  <c r="B9" i="5" s="1"/>
  <c r="O13" i="3"/>
  <c r="O10" i="4"/>
  <c r="B5" i="5" s="1"/>
  <c r="O16" i="1" l="1"/>
  <c r="B7" i="5" s="1"/>
  <c r="B12" i="5" s="1"/>
</calcChain>
</file>

<file path=xl/sharedStrings.xml><?xml version="1.0" encoding="utf-8"?>
<sst xmlns="http://schemas.openxmlformats.org/spreadsheetml/2006/main" count="79" uniqueCount="65">
  <si>
    <t>Total Cost</t>
  </si>
  <si>
    <t>Law enforcement expenses, such as officer time, sexual assault kits and other evidentiary supplies, and testing, analysis, and storage of evidence.</t>
  </si>
  <si>
    <t>Total</t>
  </si>
  <si>
    <t>Category Totals</t>
  </si>
  <si>
    <t>Category</t>
  </si>
  <si>
    <t>Law Enforcement</t>
  </si>
  <si>
    <t>Prosecution</t>
  </si>
  <si>
    <t>Defense</t>
  </si>
  <si>
    <t>Court</t>
  </si>
  <si>
    <t>Incarceration</t>
  </si>
  <si>
    <t>Supervision/Re-entry</t>
  </si>
  <si>
    <t>Offender Medical/Dental</t>
  </si>
  <si>
    <t xml:space="preserve">Prosecution expenses, such as staff time, expert witness fees, exhibits, witness costs, and copying costs. </t>
  </si>
  <si>
    <t xml:space="preserve">Defense counsel expenses, such as staff time, competency evaluations, exhibits, witness costs, and copying costs. </t>
  </si>
  <si>
    <t xml:space="preserve">Court expenses, such as judge and court staff time, jury fees, and court-ordered evaluations. </t>
  </si>
  <si>
    <t xml:space="preserve">Incarceration expenses, such as prison and jail costs and prisoner transportation costs, whether through contract or tribally owned facilities. </t>
  </si>
  <si>
    <t xml:space="preserve">Community supervision or re-entry expenses, such as probation, parole, offender evaluation and treatment, pre-sentence investigation costs, and monitoring fees. </t>
  </si>
  <si>
    <t xml:space="preserve">Offender medical and dental expenses not otherwise covered by insurance or federal sources. </t>
  </si>
  <si>
    <t>Subtotal</t>
  </si>
  <si>
    <t>Total All Categories</t>
  </si>
  <si>
    <t>Officer 1</t>
  </si>
  <si>
    <t>Officer 2</t>
  </si>
  <si>
    <t>Officer 3</t>
  </si>
  <si>
    <t>Evidentiary supplies</t>
  </si>
  <si>
    <t>Evidence testing</t>
  </si>
  <si>
    <t>Evidence storage</t>
  </si>
  <si>
    <t>Prosecutor 1</t>
  </si>
  <si>
    <t>Prosecutor 2</t>
  </si>
  <si>
    <t>Prosecutor 3</t>
  </si>
  <si>
    <t>Expert witness 1</t>
  </si>
  <si>
    <t>Expert witness 2</t>
  </si>
  <si>
    <t>Exhibit production</t>
  </si>
  <si>
    <t>Copying costs</t>
  </si>
  <si>
    <t>Public defender</t>
  </si>
  <si>
    <t>Contract attorney</t>
  </si>
  <si>
    <t>Judge 1</t>
  </si>
  <si>
    <t>Judge 2</t>
  </si>
  <si>
    <t>Judge 3</t>
  </si>
  <si>
    <t>Juror expenses</t>
  </si>
  <si>
    <t>Probation officer 1</t>
  </si>
  <si>
    <t>Probation officer 2</t>
  </si>
  <si>
    <t>Probation officer 3</t>
  </si>
  <si>
    <t>Batterers intervention program</t>
  </si>
  <si>
    <t>Competency evaluations</t>
  </si>
  <si>
    <t>Ankle monitoring</t>
  </si>
  <si>
    <t>Defendant 1</t>
  </si>
  <si>
    <t>Defendant 2</t>
  </si>
  <si>
    <t>Defendant 3</t>
  </si>
  <si>
    <t>Defendant 4</t>
  </si>
  <si>
    <t>Defendant 5</t>
  </si>
  <si>
    <t>Defendant 6</t>
  </si>
  <si>
    <t>Defendant 7</t>
  </si>
  <si>
    <t>Defendant 8</t>
  </si>
  <si>
    <t>Defendant 9</t>
  </si>
  <si>
    <t>Defendant 10</t>
  </si>
  <si>
    <t>Detainee 1</t>
  </si>
  <si>
    <t>Detainee 2</t>
  </si>
  <si>
    <t>Inmate 1</t>
  </si>
  <si>
    <t>Inmate 2</t>
  </si>
  <si>
    <t>Detainee 3</t>
  </si>
  <si>
    <t>Inmate 3</t>
  </si>
  <si>
    <t>Witness costs</t>
  </si>
  <si>
    <t>Expense/Description</t>
  </si>
  <si>
    <t>incurred in, relating to, or associated with exercising STCJ.</t>
  </si>
  <si>
    <t xml:space="preserve">Any other costs not already covered by another expense category may be included here with a brief description of how it was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</si>
</sst>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_([$$-409]* #,##0.00_);_([$$-409]* \(#,##0.00\);_([$$-409]* &quot;-&quot;??_);_(@_)"/>
  </numFmts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6" fontId="0" fillId="0" borderId="0" xfId="0" applyNumberFormat="1"/>
    <xf numFmtId="8" fontId="0" fillId="0" borderId="0" xfId="0" applyNumberFormat="1"/>
    <xf numFmtId="8" fontId="2" fillId="0" borderId="0" xfId="0" applyNumberFormat="1" applyFont="1"/>
    <xf numFmtId="0" fontId="2" fillId="0" borderId="0" xfId="0" applyFont="1"/>
    <xf numFmtId="8" fontId="5" fillId="2" borderId="0" xfId="0" applyNumberFormat="1" applyFont="1" applyFill="1"/>
    <xf numFmtId="8" fontId="3" fillId="2" borderId="0" xfId="0" applyNumberFormat="1" applyFont="1" applyFill="1"/>
    <xf numFmtId="8" fontId="3" fillId="0" borderId="0" xfId="0" applyNumberFormat="1" applyFont="1"/>
    <xf numFmtId="8" fontId="4" fillId="0" borderId="0" xfId="0" applyNumberFormat="1" applyFont="1"/>
    <xf numFmtId="17" fontId="2" fillId="0" borderId="0" xfId="0" applyNumberFormat="1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2" fillId="3" borderId="0" xfId="0" applyFont="1" applyFill="1"/>
    <xf numFmtId="0" fontId="8" fillId="3" borderId="0" xfId="0" applyFont="1" applyFill="1"/>
    <xf numFmtId="8" fontId="0" fillId="0" borderId="3" xfId="0" applyNumberFormat="1" applyBorder="1"/>
    <xf numFmtId="4" fontId="3" fillId="0" borderId="0" xfId="0" applyNumberFormat="1" applyFont="1"/>
    <xf numFmtId="4" fontId="8" fillId="3" borderId="0" xfId="0" applyNumberFormat="1" applyFont="1" applyFill="1"/>
    <xf numFmtId="8" fontId="8" fillId="3" borderId="0" xfId="0" applyNumberFormat="1" applyFont="1" applyFill="1"/>
    <xf numFmtId="0" fontId="2" fillId="3" borderId="3" xfId="0" applyFont="1" applyFill="1" applyBorder="1"/>
    <xf numFmtId="0" fontId="2" fillId="3" borderId="0" xfId="0" applyFont="1" applyFill="1" applyAlignment="1">
      <alignment horizontal="right"/>
    </xf>
    <xf numFmtId="0" fontId="8" fillId="0" borderId="0" xfId="0" applyFont="1"/>
    <xf numFmtId="0" fontId="8" fillId="3" borderId="1" xfId="0" applyFont="1" applyFill="1" applyBorder="1"/>
    <xf numFmtId="0" fontId="9" fillId="0" borderId="0" xfId="0" applyFont="1"/>
    <xf numFmtId="164" fontId="8" fillId="3" borderId="2" xfId="0" applyNumberFormat="1" applyFont="1" applyFill="1" applyBorder="1"/>
    <xf numFmtId="164" fontId="8" fillId="0" borderId="0" xfId="0" applyNumberFormat="1" applyFont="1"/>
    <xf numFmtId="164" fontId="8" fillId="3" borderId="0" xfId="0" applyNumberFormat="1" applyFont="1" applyFill="1"/>
    <xf numFmtId="0" fontId="6" fillId="3" borderId="0" xfId="0" applyFont="1" applyFill="1" applyAlignment="1">
      <alignment vertical="center"/>
    </xf>
    <xf numFmtId="0" fontId="6" fillId="3" borderId="10" xfId="0" applyFont="1" applyFill="1" applyBorder="1" applyAlignment="1">
      <alignment vertical="center"/>
    </xf>
    <xf numFmtId="0" fontId="0" fillId="3" borderId="11" xfId="0" applyFill="1" applyBorder="1"/>
    <xf numFmtId="0" fontId="0" fillId="3" borderId="12" xfId="0" applyFill="1" applyBorder="1"/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A3840-413E-4A07-A528-8A6597A0B090}">
  <dimension ref="A1:B12"/>
  <sheetViews>
    <sheetView workbookViewId="0">
      <selection activeCell="B3" sqref="B3"/>
    </sheetView>
  </sheetViews>
  <sheetFormatPr defaultRowHeight="15.75" x14ac:dyDescent="0.25"/>
  <cols>
    <col min="1" max="1" width="25.140625" style="24" customWidth="1"/>
    <col min="2" max="2" width="18" style="28" customWidth="1"/>
  </cols>
  <sheetData>
    <row r="1" spans="1:2" x14ac:dyDescent="0.25">
      <c r="A1" s="25" t="s">
        <v>4</v>
      </c>
      <c r="B1" s="27" t="s">
        <v>3</v>
      </c>
    </row>
    <row r="3" spans="1:2" x14ac:dyDescent="0.25">
      <c r="A3" s="26" t="s">
        <v>5</v>
      </c>
      <c r="B3" s="28">
        <f>LawEnforcement</f>
        <v>0</v>
      </c>
    </row>
    <row r="4" spans="1:2" x14ac:dyDescent="0.25">
      <c r="A4" s="26" t="s">
        <v>6</v>
      </c>
      <c r="B4" s="28">
        <f>Prosecution</f>
        <v>0</v>
      </c>
    </row>
    <row r="5" spans="1:2" x14ac:dyDescent="0.25">
      <c r="A5" s="26" t="s">
        <v>7</v>
      </c>
      <c r="B5" s="28">
        <f>Defense</f>
        <v>0</v>
      </c>
    </row>
    <row r="6" spans="1:2" x14ac:dyDescent="0.25">
      <c r="A6" s="26" t="s">
        <v>8</v>
      </c>
      <c r="B6" s="28">
        <f>Court</f>
        <v>0</v>
      </c>
    </row>
    <row r="7" spans="1:2" x14ac:dyDescent="0.25">
      <c r="A7" s="26" t="s">
        <v>9</v>
      </c>
      <c r="B7" s="28">
        <f>Incarceration</f>
        <v>0</v>
      </c>
    </row>
    <row r="8" spans="1:2" x14ac:dyDescent="0.25">
      <c r="A8" s="26" t="s">
        <v>10</v>
      </c>
      <c r="B8" s="28">
        <f>Supervision</f>
        <v>0</v>
      </c>
    </row>
    <row r="9" spans="1:2" x14ac:dyDescent="0.25">
      <c r="A9" s="26" t="s">
        <v>11</v>
      </c>
      <c r="B9" s="28">
        <f>Medical_Dental</f>
        <v>0</v>
      </c>
    </row>
    <row r="10" spans="1:2" x14ac:dyDescent="0.25">
      <c r="A10" s="26"/>
    </row>
    <row r="11" spans="1:2" x14ac:dyDescent="0.25">
      <c r="A11" s="26"/>
    </row>
    <row r="12" spans="1:2" x14ac:dyDescent="0.25">
      <c r="A12" s="17" t="s">
        <v>19</v>
      </c>
      <c r="B12" s="29">
        <f>SUM(B3:B11)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68FBE-01A7-40D5-8279-F96BD6AA8D02}">
  <dimension ref="A1:P17"/>
  <sheetViews>
    <sheetView workbookViewId="0">
      <selection activeCell="I10" sqref="I10"/>
    </sheetView>
  </sheetViews>
  <sheetFormatPr defaultRowHeight="15" x14ac:dyDescent="0.25"/>
  <cols>
    <col min="1" max="1" width="17.140625" customWidth="1"/>
    <col min="15" max="15" width="15.5703125" customWidth="1"/>
    <col min="16" max="16" width="16.28515625" bestFit="1" customWidth="1"/>
  </cols>
  <sheetData>
    <row r="1" spans="1:16" ht="33.6" customHeight="1" thickBot="1" x14ac:dyDescent="0.3">
      <c r="A1" s="34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6" ht="17.100000000000001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6" x14ac:dyDescent="0.25">
      <c r="B3" s="9">
        <v>45658</v>
      </c>
      <c r="C3" s="9">
        <v>45689</v>
      </c>
      <c r="D3" s="9">
        <v>45717</v>
      </c>
      <c r="E3" s="9">
        <v>45748</v>
      </c>
      <c r="F3" s="9">
        <v>45778</v>
      </c>
      <c r="G3" s="9">
        <v>45809</v>
      </c>
      <c r="H3" s="9">
        <v>45839</v>
      </c>
      <c r="I3" s="9">
        <v>45870</v>
      </c>
      <c r="J3" s="9">
        <v>45901</v>
      </c>
      <c r="K3" s="9">
        <v>45931</v>
      </c>
      <c r="L3" s="9">
        <v>45962</v>
      </c>
      <c r="M3" s="9">
        <v>45992</v>
      </c>
      <c r="O3" s="23" t="s">
        <v>18</v>
      </c>
    </row>
    <row r="4" spans="1:16" x14ac:dyDescent="0.25">
      <c r="A4" t="s">
        <v>20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O4" s="2">
        <f t="shared" ref="O4:O9" si="0">SUM(B4:N4)</f>
        <v>0</v>
      </c>
    </row>
    <row r="5" spans="1:16" x14ac:dyDescent="0.25">
      <c r="A5" t="s">
        <v>21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O5" s="2">
        <f t="shared" si="0"/>
        <v>0</v>
      </c>
    </row>
    <row r="6" spans="1:16" x14ac:dyDescent="0.25">
      <c r="A6" t="s">
        <v>22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O6" s="2">
        <f t="shared" si="0"/>
        <v>0</v>
      </c>
    </row>
    <row r="7" spans="1:16" ht="15.75" thickBot="1" x14ac:dyDescent="0.3">
      <c r="A7" t="s">
        <v>23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O7" s="2">
        <f t="shared" si="0"/>
        <v>0</v>
      </c>
    </row>
    <row r="8" spans="1:16" ht="15.75" thickBot="1" x14ac:dyDescent="0.3">
      <c r="A8" t="s">
        <v>24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O8" s="2">
        <f t="shared" si="0"/>
        <v>0</v>
      </c>
    </row>
    <row r="9" spans="1:16" x14ac:dyDescent="0.25">
      <c r="A9" t="s">
        <v>25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O9" s="2">
        <f t="shared" si="0"/>
        <v>0</v>
      </c>
    </row>
    <row r="10" spans="1:16" x14ac:dyDescent="0.25">
      <c r="O10" s="2"/>
    </row>
    <row r="12" spans="1:16" ht="18.75" x14ac:dyDescent="0.3">
      <c r="N12" s="17" t="s">
        <v>2</v>
      </c>
      <c r="O12" s="21">
        <f>SUM(O4:O11)</f>
        <v>0</v>
      </c>
      <c r="P12" s="7"/>
    </row>
    <row r="14" spans="1:16" ht="18.75" x14ac:dyDescent="0.3">
      <c r="P14" s="6"/>
    </row>
    <row r="17" spans="16:16" ht="21" x14ac:dyDescent="0.35">
      <c r="P17" s="5"/>
    </row>
  </sheetData>
  <mergeCells count="1">
    <mergeCell ref="A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7A929-7454-430E-A178-599E537BB7AC}">
  <dimension ref="A1:P18"/>
  <sheetViews>
    <sheetView workbookViewId="0">
      <selection activeCell="H13" sqref="H13"/>
    </sheetView>
  </sheetViews>
  <sheetFormatPr defaultRowHeight="15" x14ac:dyDescent="0.25"/>
  <cols>
    <col min="1" max="1" width="17.140625" customWidth="1"/>
    <col min="15" max="15" width="14.42578125" customWidth="1"/>
    <col min="16" max="16" width="16.28515625" bestFit="1" customWidth="1"/>
  </cols>
  <sheetData>
    <row r="1" spans="1:16" ht="26.1" customHeight="1" thickBot="1" x14ac:dyDescent="0.3">
      <c r="A1" s="37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6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6" s="4" customFormat="1" x14ac:dyDescent="0.25">
      <c r="B3" s="9">
        <v>45658</v>
      </c>
      <c r="C3" s="9">
        <v>45689</v>
      </c>
      <c r="D3" s="9">
        <v>45717</v>
      </c>
      <c r="E3" s="9">
        <v>45748</v>
      </c>
      <c r="F3" s="9">
        <v>45778</v>
      </c>
      <c r="G3" s="9">
        <v>45809</v>
      </c>
      <c r="H3" s="9">
        <v>45839</v>
      </c>
      <c r="I3" s="9">
        <v>45870</v>
      </c>
      <c r="J3" s="9">
        <v>45901</v>
      </c>
      <c r="K3" s="9">
        <v>45931</v>
      </c>
      <c r="L3" s="9">
        <v>45962</v>
      </c>
      <c r="M3" s="9">
        <v>45992</v>
      </c>
      <c r="O3" s="23" t="s">
        <v>18</v>
      </c>
    </row>
    <row r="4" spans="1:16" x14ac:dyDescent="0.25">
      <c r="A4" t="s">
        <v>26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O4" s="2">
        <f t="shared" ref="O4:O10" si="0">SUM(B4:N4)</f>
        <v>0</v>
      </c>
    </row>
    <row r="5" spans="1:16" x14ac:dyDescent="0.25">
      <c r="A5" t="s">
        <v>27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O5" s="2">
        <f t="shared" si="0"/>
        <v>0</v>
      </c>
    </row>
    <row r="6" spans="1:16" x14ac:dyDescent="0.25">
      <c r="A6" t="s">
        <v>28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O6" s="2">
        <f t="shared" si="0"/>
        <v>0</v>
      </c>
    </row>
    <row r="7" spans="1:16" x14ac:dyDescent="0.25">
      <c r="A7" t="s">
        <v>29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O7" s="2">
        <f t="shared" si="0"/>
        <v>0</v>
      </c>
    </row>
    <row r="8" spans="1:16" x14ac:dyDescent="0.25">
      <c r="A8" t="s">
        <v>30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O8" s="2">
        <f t="shared" si="0"/>
        <v>0</v>
      </c>
    </row>
    <row r="9" spans="1:16" x14ac:dyDescent="0.25">
      <c r="A9" t="s">
        <v>31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O9" s="2">
        <f t="shared" si="0"/>
        <v>0</v>
      </c>
    </row>
    <row r="10" spans="1:16" x14ac:dyDescent="0.25">
      <c r="A10" t="s">
        <v>32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O10" s="2">
        <f t="shared" si="0"/>
        <v>0</v>
      </c>
    </row>
    <row r="13" spans="1:16" ht="18.75" x14ac:dyDescent="0.3">
      <c r="N13" s="17" t="s">
        <v>2</v>
      </c>
      <c r="O13" s="21">
        <f>SUM(O4:O12)</f>
        <v>0</v>
      </c>
      <c r="P13" s="7"/>
    </row>
    <row r="15" spans="1:16" ht="18.75" x14ac:dyDescent="0.3">
      <c r="P15" s="6"/>
    </row>
    <row r="18" spans="16:16" ht="21" x14ac:dyDescent="0.35">
      <c r="P18" s="5"/>
    </row>
  </sheetData>
  <mergeCells count="1">
    <mergeCell ref="A1:K1"/>
  </mergeCells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478E4-8842-4E0C-BB28-1E6E6E96D7BB}">
  <dimension ref="A1:Q10"/>
  <sheetViews>
    <sheetView workbookViewId="0">
      <selection activeCell="K10" sqref="K10"/>
    </sheetView>
  </sheetViews>
  <sheetFormatPr defaultRowHeight="15" x14ac:dyDescent="0.25"/>
  <cols>
    <col min="1" max="1" width="18.85546875" customWidth="1"/>
    <col min="2" max="2" width="9.85546875" bestFit="1" customWidth="1"/>
    <col min="15" max="15" width="11.5703125" customWidth="1"/>
    <col min="17" max="17" width="15" customWidth="1"/>
  </cols>
  <sheetData>
    <row r="1" spans="1:17" ht="31.5" customHeight="1" thickBot="1" x14ac:dyDescent="0.3">
      <c r="A1" s="37" t="s">
        <v>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17" ht="15.9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7" x14ac:dyDescent="0.25">
      <c r="B3" s="9">
        <v>45658</v>
      </c>
      <c r="C3" s="9">
        <v>45689</v>
      </c>
      <c r="D3" s="9">
        <v>45717</v>
      </c>
      <c r="E3" s="9">
        <v>45748</v>
      </c>
      <c r="F3" s="9">
        <v>45778</v>
      </c>
      <c r="G3" s="9">
        <v>45809</v>
      </c>
      <c r="H3" s="9">
        <v>45839</v>
      </c>
      <c r="I3" s="9">
        <v>45870</v>
      </c>
      <c r="J3" s="9">
        <v>45901</v>
      </c>
      <c r="K3" s="9">
        <v>45931</v>
      </c>
      <c r="L3" s="9">
        <v>45962</v>
      </c>
      <c r="M3" s="9">
        <v>45992</v>
      </c>
      <c r="O3" s="23" t="s">
        <v>18</v>
      </c>
    </row>
    <row r="4" spans="1:17" x14ac:dyDescent="0.25">
      <c r="A4" t="s">
        <v>33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O4" s="2">
        <f t="shared" ref="O4:O7" si="0">SUM(B4:N4)</f>
        <v>0</v>
      </c>
    </row>
    <row r="5" spans="1:17" x14ac:dyDescent="0.25">
      <c r="A5" t="s">
        <v>34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O5" s="2">
        <f t="shared" si="0"/>
        <v>0</v>
      </c>
    </row>
    <row r="6" spans="1:17" x14ac:dyDescent="0.25">
      <c r="A6" t="s">
        <v>61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O6" s="2">
        <f t="shared" si="0"/>
        <v>0</v>
      </c>
    </row>
    <row r="7" spans="1:17" x14ac:dyDescent="0.25">
      <c r="A7" t="s">
        <v>32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O7" s="2">
        <f t="shared" si="0"/>
        <v>0</v>
      </c>
    </row>
    <row r="8" spans="1:17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7" ht="18.75" x14ac:dyDescent="0.3">
      <c r="Q9" s="19"/>
    </row>
    <row r="10" spans="1:17" ht="15.75" x14ac:dyDescent="0.25">
      <c r="N10" s="17" t="s">
        <v>2</v>
      </c>
      <c r="O10" s="20">
        <f>SUM(O4:O9)</f>
        <v>0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6CC8-7709-47B4-ADD9-1F33B898A694}">
  <dimension ref="A1:P16"/>
  <sheetViews>
    <sheetView workbookViewId="0">
      <selection sqref="A1:I1"/>
    </sheetView>
  </sheetViews>
  <sheetFormatPr defaultRowHeight="15" x14ac:dyDescent="0.25"/>
  <cols>
    <col min="1" max="1" width="22" customWidth="1"/>
    <col min="15" max="15" width="15.140625" customWidth="1"/>
    <col min="16" max="16" width="16.28515625" bestFit="1" customWidth="1"/>
  </cols>
  <sheetData>
    <row r="1" spans="1:16" ht="27.6" customHeight="1" thickBot="1" x14ac:dyDescent="0.3">
      <c r="A1" s="37" t="s">
        <v>14</v>
      </c>
      <c r="B1" s="38"/>
      <c r="C1" s="38"/>
      <c r="D1" s="38"/>
      <c r="E1" s="38"/>
      <c r="F1" s="38"/>
      <c r="G1" s="38"/>
      <c r="H1" s="38"/>
      <c r="I1" s="39"/>
    </row>
    <row r="3" spans="1:16" x14ac:dyDescent="0.25">
      <c r="B3" s="9">
        <v>45658</v>
      </c>
      <c r="C3" s="9">
        <v>45689</v>
      </c>
      <c r="D3" s="9">
        <v>45717</v>
      </c>
      <c r="E3" s="9">
        <v>45748</v>
      </c>
      <c r="F3" s="9">
        <v>45778</v>
      </c>
      <c r="G3" s="9">
        <v>45809</v>
      </c>
      <c r="H3" s="9">
        <v>45839</v>
      </c>
      <c r="I3" s="9">
        <v>45870</v>
      </c>
      <c r="J3" s="9">
        <v>45901</v>
      </c>
      <c r="K3" s="9">
        <v>45931</v>
      </c>
      <c r="L3" s="9">
        <v>45962</v>
      </c>
      <c r="M3" s="9">
        <v>45992</v>
      </c>
      <c r="O3" s="23" t="s">
        <v>18</v>
      </c>
    </row>
    <row r="4" spans="1:16" x14ac:dyDescent="0.25">
      <c r="A4" t="s">
        <v>35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O4" s="2">
        <f t="shared" ref="O4:O8" si="0">SUM(B4:N4)</f>
        <v>0</v>
      </c>
    </row>
    <row r="5" spans="1:16" x14ac:dyDescent="0.25">
      <c r="A5" t="s">
        <v>36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O5" s="2">
        <f t="shared" si="0"/>
        <v>0</v>
      </c>
    </row>
    <row r="6" spans="1:16" x14ac:dyDescent="0.25">
      <c r="A6" t="s">
        <v>37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O6" s="2">
        <f t="shared" si="0"/>
        <v>0</v>
      </c>
    </row>
    <row r="7" spans="1:16" x14ac:dyDescent="0.25">
      <c r="A7" t="s">
        <v>38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O7" s="2">
        <f t="shared" si="0"/>
        <v>0</v>
      </c>
    </row>
    <row r="8" spans="1:16" x14ac:dyDescent="0.25">
      <c r="A8" t="s">
        <v>43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O8" s="2">
        <f t="shared" si="0"/>
        <v>0</v>
      </c>
    </row>
    <row r="11" spans="1:16" ht="18.75" x14ac:dyDescent="0.3">
      <c r="N11" s="17" t="s">
        <v>2</v>
      </c>
      <c r="O11" s="21">
        <f>SUM(O4:O10)</f>
        <v>0</v>
      </c>
      <c r="P11" s="7"/>
    </row>
    <row r="13" spans="1:16" ht="18.75" x14ac:dyDescent="0.3">
      <c r="P13" s="6"/>
    </row>
    <row r="16" spans="1:16" ht="21" x14ac:dyDescent="0.35">
      <c r="P16" s="5"/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9313B-F27D-490B-A7FE-6C7B3CE8AD7C}">
  <dimension ref="A1:P18"/>
  <sheetViews>
    <sheetView workbookViewId="0">
      <selection activeCell="J11" sqref="J11"/>
    </sheetView>
  </sheetViews>
  <sheetFormatPr defaultRowHeight="15" x14ac:dyDescent="0.25"/>
  <cols>
    <col min="1" max="1" width="28" customWidth="1"/>
    <col min="15" max="15" width="11.85546875" customWidth="1"/>
    <col min="16" max="16" width="16.28515625" bestFit="1" customWidth="1"/>
  </cols>
  <sheetData>
    <row r="1" spans="1:16" s="4" customFormat="1" ht="26.45" customHeight="1" thickBot="1" x14ac:dyDescent="0.3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22"/>
    </row>
    <row r="3" spans="1:16" s="4" customFormat="1" x14ac:dyDescent="0.25">
      <c r="B3" s="9">
        <v>45658</v>
      </c>
      <c r="C3" s="9">
        <v>45689</v>
      </c>
      <c r="D3" s="9">
        <v>45717</v>
      </c>
      <c r="E3" s="9">
        <v>45748</v>
      </c>
      <c r="F3" s="9">
        <v>45778</v>
      </c>
      <c r="G3" s="9">
        <v>45809</v>
      </c>
      <c r="H3" s="9">
        <v>45839</v>
      </c>
      <c r="I3" s="9">
        <v>45870</v>
      </c>
      <c r="J3" s="9">
        <v>45901</v>
      </c>
      <c r="K3" s="9">
        <v>45931</v>
      </c>
      <c r="L3" s="9">
        <v>45962</v>
      </c>
      <c r="M3" s="9">
        <v>45992</v>
      </c>
      <c r="O3" s="23" t="s">
        <v>18</v>
      </c>
    </row>
    <row r="4" spans="1:16" x14ac:dyDescent="0.25">
      <c r="A4" t="s">
        <v>39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O4" s="2">
        <f t="shared" ref="O4:O8" si="0">SUM(B4:N4)</f>
        <v>0</v>
      </c>
    </row>
    <row r="5" spans="1:16" x14ac:dyDescent="0.25">
      <c r="A5" t="s">
        <v>40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O5" s="2">
        <f t="shared" si="0"/>
        <v>0</v>
      </c>
    </row>
    <row r="6" spans="1:16" x14ac:dyDescent="0.25">
      <c r="A6" t="s">
        <v>41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O6" s="2">
        <f t="shared" si="0"/>
        <v>0</v>
      </c>
    </row>
    <row r="7" spans="1:16" x14ac:dyDescent="0.25">
      <c r="A7" t="s">
        <v>42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O7" s="2">
        <f t="shared" si="0"/>
        <v>0</v>
      </c>
    </row>
    <row r="8" spans="1:16" x14ac:dyDescent="0.25">
      <c r="A8" t="s">
        <v>44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O8" s="2">
        <f t="shared" si="0"/>
        <v>0</v>
      </c>
    </row>
    <row r="9" spans="1:16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O9" s="2"/>
    </row>
    <row r="11" spans="1:16" ht="15.75" x14ac:dyDescent="0.25">
      <c r="N11" s="17" t="s">
        <v>2</v>
      </c>
      <c r="O11" s="21">
        <f>SUM(O4:O10)</f>
        <v>0</v>
      </c>
    </row>
    <row r="12" spans="1:16" x14ac:dyDescent="0.25">
      <c r="O12" s="4"/>
    </row>
    <row r="13" spans="1:16" ht="18.75" x14ac:dyDescent="0.3">
      <c r="O13" s="3"/>
      <c r="P13" s="7"/>
    </row>
    <row r="15" spans="1:16" ht="18.75" x14ac:dyDescent="0.3">
      <c r="P15" s="6"/>
    </row>
    <row r="18" spans="16:16" ht="21" x14ac:dyDescent="0.35">
      <c r="P18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C6399-00BA-46CE-9BE8-24647B0B5022}">
  <dimension ref="A1:O16"/>
  <sheetViews>
    <sheetView workbookViewId="0">
      <selection activeCell="L15" sqref="L15"/>
    </sheetView>
  </sheetViews>
  <sheetFormatPr defaultColWidth="9.140625" defaultRowHeight="15" x14ac:dyDescent="0.25"/>
  <cols>
    <col min="1" max="1" width="13.7109375" customWidth="1"/>
    <col min="15" max="15" width="14.42578125" customWidth="1"/>
  </cols>
  <sheetData>
    <row r="1" spans="1:15" ht="31.5" customHeight="1" thickBot="1" x14ac:dyDescent="0.3">
      <c r="A1" s="37" t="s">
        <v>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5" ht="14.1" customHeight="1" x14ac:dyDescent="0.25">
      <c r="A2" s="10"/>
      <c r="B2" s="10"/>
      <c r="C2" s="10"/>
      <c r="D2" s="10"/>
      <c r="E2" s="10"/>
      <c r="F2" s="10"/>
      <c r="G2" s="10"/>
      <c r="H2" s="10"/>
    </row>
    <row r="3" spans="1:15" x14ac:dyDescent="0.25">
      <c r="B3" s="9">
        <v>45658</v>
      </c>
      <c r="C3" s="9">
        <v>45689</v>
      </c>
      <c r="D3" s="9">
        <v>45717</v>
      </c>
      <c r="E3" s="9">
        <v>45748</v>
      </c>
      <c r="F3" s="9">
        <v>45778</v>
      </c>
      <c r="G3" s="9">
        <v>45809</v>
      </c>
      <c r="H3" s="9">
        <v>45839</v>
      </c>
      <c r="I3" s="9">
        <v>45870</v>
      </c>
      <c r="J3" s="9">
        <v>45901</v>
      </c>
      <c r="K3" s="9">
        <v>45931</v>
      </c>
      <c r="L3" s="9">
        <v>45962</v>
      </c>
      <c r="M3" s="9">
        <v>45992</v>
      </c>
      <c r="O3" s="23" t="s">
        <v>18</v>
      </c>
    </row>
    <row r="4" spans="1:15" x14ac:dyDescent="0.25">
      <c r="A4" t="s">
        <v>45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O4" s="2">
        <f t="shared" ref="O4:O13" si="0">SUM(B4:M4)</f>
        <v>0</v>
      </c>
    </row>
    <row r="5" spans="1:15" x14ac:dyDescent="0.25">
      <c r="A5" t="s">
        <v>46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O5" s="2">
        <f t="shared" si="0"/>
        <v>0</v>
      </c>
    </row>
    <row r="6" spans="1:15" x14ac:dyDescent="0.25">
      <c r="A6" t="s">
        <v>47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O6" s="2">
        <f t="shared" si="0"/>
        <v>0</v>
      </c>
    </row>
    <row r="7" spans="1:15" x14ac:dyDescent="0.25">
      <c r="A7" t="s">
        <v>48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O7" s="2">
        <f t="shared" si="0"/>
        <v>0</v>
      </c>
    </row>
    <row r="8" spans="1:15" x14ac:dyDescent="0.25">
      <c r="A8" t="s">
        <v>49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O8" s="2">
        <f t="shared" si="0"/>
        <v>0</v>
      </c>
    </row>
    <row r="9" spans="1:15" x14ac:dyDescent="0.25">
      <c r="A9" t="s">
        <v>50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O9" s="2">
        <f t="shared" si="0"/>
        <v>0</v>
      </c>
    </row>
    <row r="10" spans="1:15" x14ac:dyDescent="0.25">
      <c r="A10" t="s">
        <v>51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O10" s="2">
        <f t="shared" si="0"/>
        <v>0</v>
      </c>
    </row>
    <row r="11" spans="1:15" x14ac:dyDescent="0.25">
      <c r="A11" t="s">
        <v>52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O11" s="2">
        <f t="shared" si="0"/>
        <v>0</v>
      </c>
    </row>
    <row r="12" spans="1:15" x14ac:dyDescent="0.25">
      <c r="A12" t="s">
        <v>53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O12" s="2">
        <f t="shared" si="0"/>
        <v>0</v>
      </c>
    </row>
    <row r="13" spans="1:15" x14ac:dyDescent="0.25">
      <c r="A13" t="s">
        <v>54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O13" s="2">
        <f t="shared" si="0"/>
        <v>0</v>
      </c>
    </row>
    <row r="14" spans="1:15" x14ac:dyDescent="0.25">
      <c r="O14" s="1"/>
    </row>
    <row r="16" spans="1:15" ht="15.75" x14ac:dyDescent="0.25">
      <c r="N16" s="16" t="s">
        <v>0</v>
      </c>
      <c r="O16" s="21">
        <f>SUM(O4:O15)</f>
        <v>0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2EDF0-7958-4B34-9CBA-458DFBBEE9DC}">
  <dimension ref="A1:P12"/>
  <sheetViews>
    <sheetView workbookViewId="0">
      <selection activeCell="K5" sqref="K5"/>
    </sheetView>
  </sheetViews>
  <sheetFormatPr defaultRowHeight="15" x14ac:dyDescent="0.25"/>
  <cols>
    <col min="1" max="1" width="17.28515625" customWidth="1"/>
    <col min="15" max="15" width="14.140625" customWidth="1"/>
    <col min="16" max="16" width="13.7109375" bestFit="1" customWidth="1"/>
  </cols>
  <sheetData>
    <row r="1" spans="1:16" ht="25.5" customHeight="1" thickBot="1" x14ac:dyDescent="0.3">
      <c r="A1" s="37" t="s">
        <v>17</v>
      </c>
      <c r="B1" s="38"/>
      <c r="C1" s="38"/>
      <c r="D1" s="38"/>
      <c r="E1" s="38"/>
      <c r="F1" s="38"/>
      <c r="G1" s="38"/>
      <c r="H1" s="38"/>
      <c r="I1" s="38"/>
      <c r="J1" s="39"/>
    </row>
    <row r="3" spans="1:16" x14ac:dyDescent="0.25">
      <c r="B3" s="9">
        <v>45658</v>
      </c>
      <c r="C3" s="9">
        <v>45689</v>
      </c>
      <c r="D3" s="9">
        <v>45717</v>
      </c>
      <c r="E3" s="9">
        <v>45748</v>
      </c>
      <c r="F3" s="9">
        <v>45778</v>
      </c>
      <c r="G3" s="9">
        <v>45809</v>
      </c>
      <c r="H3" s="9">
        <v>45839</v>
      </c>
      <c r="I3" s="9">
        <v>45870</v>
      </c>
      <c r="J3" s="9">
        <v>45901</v>
      </c>
      <c r="K3" s="9">
        <v>45931</v>
      </c>
      <c r="L3" s="9">
        <v>45962</v>
      </c>
      <c r="M3" s="9">
        <v>45992</v>
      </c>
      <c r="O3" s="23" t="s">
        <v>18</v>
      </c>
    </row>
    <row r="4" spans="1:16" x14ac:dyDescent="0.25">
      <c r="A4" t="s">
        <v>55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O4" s="2">
        <f>SUM(B4:N4)</f>
        <v>0</v>
      </c>
    </row>
    <row r="5" spans="1:16" x14ac:dyDescent="0.25">
      <c r="A5" t="s">
        <v>56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O5" s="2">
        <f>SUM(B5:N5)</f>
        <v>0</v>
      </c>
    </row>
    <row r="6" spans="1:16" x14ac:dyDescent="0.25">
      <c r="A6" t="s">
        <v>59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O6" s="2">
        <v>0</v>
      </c>
    </row>
    <row r="7" spans="1:16" x14ac:dyDescent="0.25">
      <c r="A7" t="s">
        <v>57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O7" s="2">
        <f>SUM(B7:N7)</f>
        <v>0</v>
      </c>
    </row>
    <row r="8" spans="1:16" x14ac:dyDescent="0.25">
      <c r="A8" t="s">
        <v>58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O8" s="2">
        <f>SUM(B8:N8)</f>
        <v>0</v>
      </c>
    </row>
    <row r="9" spans="1:16" x14ac:dyDescent="0.25">
      <c r="A9" t="s">
        <v>60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O9" s="2">
        <v>0</v>
      </c>
    </row>
    <row r="12" spans="1:16" ht="18.75" x14ac:dyDescent="0.3">
      <c r="N12" s="17" t="s">
        <v>2</v>
      </c>
      <c r="O12" s="21">
        <f>SUM(O4:O11)</f>
        <v>0</v>
      </c>
      <c r="P12" s="8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214E0-86B6-4E3E-9631-6B91C4CE6F8F}">
  <dimension ref="A1:P13"/>
  <sheetViews>
    <sheetView tabSelected="1" workbookViewId="0">
      <selection activeCell="A2" sqref="A2"/>
    </sheetView>
  </sheetViews>
  <sheetFormatPr defaultRowHeight="15" x14ac:dyDescent="0.25"/>
  <cols>
    <col min="1" max="1" width="34.28515625" customWidth="1"/>
    <col min="15" max="15" width="14.140625" customWidth="1"/>
    <col min="16" max="16" width="13.7109375" bestFit="1" customWidth="1"/>
  </cols>
  <sheetData>
    <row r="1" spans="1:16" ht="25.5" customHeight="1" x14ac:dyDescent="0.25">
      <c r="A1" s="30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3"/>
    </row>
    <row r="2" spans="1:16" ht="25.5" customHeight="1" x14ac:dyDescent="0.25">
      <c r="A2" s="31" t="s">
        <v>63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4" spans="1:16" x14ac:dyDescent="0.25">
      <c r="A4" s="4" t="s">
        <v>62</v>
      </c>
      <c r="B4" s="9">
        <v>45658</v>
      </c>
      <c r="C4" s="9">
        <v>45689</v>
      </c>
      <c r="D4" s="9">
        <v>45717</v>
      </c>
      <c r="E4" s="9">
        <v>45748</v>
      </c>
      <c r="F4" s="9">
        <v>45778</v>
      </c>
      <c r="G4" s="9">
        <v>45809</v>
      </c>
      <c r="H4" s="9">
        <v>45839</v>
      </c>
      <c r="I4" s="9">
        <v>45870</v>
      </c>
      <c r="J4" s="9">
        <v>45901</v>
      </c>
      <c r="K4" s="9">
        <v>45931</v>
      </c>
      <c r="L4" s="9">
        <v>45962</v>
      </c>
      <c r="M4" s="9">
        <v>45992</v>
      </c>
      <c r="O4" s="23" t="s">
        <v>18</v>
      </c>
    </row>
    <row r="5" spans="1:16" x14ac:dyDescent="0.25"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O5" s="2">
        <f>SUM(B5:N5)</f>
        <v>0</v>
      </c>
    </row>
    <row r="6" spans="1:16" x14ac:dyDescent="0.25"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O6" s="2">
        <f>SUM(B6:N6)</f>
        <v>0</v>
      </c>
    </row>
    <row r="7" spans="1:16" x14ac:dyDescent="0.25"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O7" s="2">
        <v>0</v>
      </c>
    </row>
    <row r="8" spans="1:16" x14ac:dyDescent="0.25"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O8" s="2">
        <f>SUM(B8:N8)</f>
        <v>0</v>
      </c>
    </row>
    <row r="9" spans="1:16" x14ac:dyDescent="0.25"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O9" s="2">
        <f>SUM(B9:N9)</f>
        <v>0</v>
      </c>
    </row>
    <row r="10" spans="1:16" x14ac:dyDescent="0.25"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O10" s="2">
        <v>0</v>
      </c>
    </row>
    <row r="13" spans="1:16" ht="18.75" x14ac:dyDescent="0.3">
      <c r="N13" s="17" t="s">
        <v>2</v>
      </c>
      <c r="O13" s="21">
        <f>SUM(O5:O12)</f>
        <v>0</v>
      </c>
      <c r="P13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d0e67-a8d6-48cb-ba60-b14b4f4e3a14" xsi:nil="true"/>
    <lcf76f155ced4ddcb4097134ff3c332f xmlns="9f511df3-3b07-4a4f-8861-9155c237c27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52BE2C6C39FF46919B2A9875FC6B93" ma:contentTypeVersion="14" ma:contentTypeDescription="Create a new document." ma:contentTypeScope="" ma:versionID="a34149bf4190137573f9207f8566172a">
  <xsd:schema xmlns:xsd="http://www.w3.org/2001/XMLSchema" xmlns:xs="http://www.w3.org/2001/XMLSchema" xmlns:p="http://schemas.microsoft.com/office/2006/metadata/properties" xmlns:ns2="9f511df3-3b07-4a4f-8861-9155c237c27e" xmlns:ns3="506d0e67-a8d6-48cb-ba60-b14b4f4e3a14" targetNamespace="http://schemas.microsoft.com/office/2006/metadata/properties" ma:root="true" ma:fieldsID="82e824d011fb7fe4f0fd1167f57f69be" ns2:_="" ns3:_="">
    <xsd:import namespace="9f511df3-3b07-4a4f-8861-9155c237c27e"/>
    <xsd:import namespace="506d0e67-a8d6-48cb-ba60-b14b4f4e3a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511df3-3b07-4a4f-8861-9155c237c2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88edfbe-2eab-456a-af99-6bea05d80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d0e67-a8d6-48cb-ba60-b14b4f4e3a1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54eecf9-63bd-458e-8920-35491038ceef}" ma:internalName="TaxCatchAll" ma:showField="CatchAllData" ma:web="506d0e67-a8d6-48cb-ba60-b14b4f4e3a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D3CF63-77B6-4107-AB3B-76433C6CDD56}">
  <ds:schemaRefs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9f511df3-3b07-4a4f-8861-9155c237c27e"/>
    <ds:schemaRef ds:uri="http://schemas.microsoft.com/office/infopath/2007/PartnerControls"/>
    <ds:schemaRef ds:uri="506d0e67-a8d6-48cb-ba60-b14b4f4e3a1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71A87F4-47EC-4E8C-A266-E4E59194A5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511df3-3b07-4a4f-8861-9155c237c27e"/>
    <ds:schemaRef ds:uri="506d0e67-a8d6-48cb-ba60-b14b4f4e3a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E57C0C-CD87-4859-9ED3-AEE2702D520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5ef12a1-af58-44c4-b029-712fc0605570}" enabled="0" method="" siteId="{15ef12a1-af58-44c4-b029-712fc06055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Totals</vt:lpstr>
      <vt:lpstr>Law Enforcement</vt:lpstr>
      <vt:lpstr>Prosecution</vt:lpstr>
      <vt:lpstr>Defense</vt:lpstr>
      <vt:lpstr>Court</vt:lpstr>
      <vt:lpstr>Supervision or Reentry</vt:lpstr>
      <vt:lpstr>Incarceration</vt:lpstr>
      <vt:lpstr>Medical or Dental</vt:lpstr>
      <vt:lpstr>Other</vt:lpstr>
      <vt:lpstr>Court</vt:lpstr>
      <vt:lpstr>Defense</vt:lpstr>
      <vt:lpstr>Incarceration</vt:lpstr>
      <vt:lpstr>LawEnforcement</vt:lpstr>
      <vt:lpstr>Medical_Dental</vt:lpstr>
      <vt:lpstr>Prosecution</vt:lpstr>
      <vt:lpstr>Supervision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Parks</dc:creator>
  <cp:keywords/>
  <dc:description/>
  <cp:lastModifiedBy>Kvatum, Lia (OVW) (CTR)</cp:lastModifiedBy>
  <cp:revision/>
  <cp:lastPrinted>2025-11-13T20:48:10Z</cp:lastPrinted>
  <dcterms:created xsi:type="dcterms:W3CDTF">2025-10-10T18:55:05Z</dcterms:created>
  <dcterms:modified xsi:type="dcterms:W3CDTF">2026-06-30T14:58:14Z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0x0101003852BE2C6C39FF46919B2A9875FC6B93</vt:lpwstr>
  </property>
  <property fmtid="{D5CDD505-2E9C-101B-9397-08002B2CF9AE}" pid="3" name="MediaServiceImageTags">
    <vt:lpwstr/>
  </property>
</Properties>
</file>