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7080"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s>
  <externalReferences>
    <externalReference r:id="rId18"/>
    <externalReference r:id="rId19"/>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6" hidden="1">'(P) IT'!$F$14:$G$14</definedName>
    <definedName name="DL" localSheetId="1">'B. Summary of Requirements '!$A$3:$U$60</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Crosswalk'!$A$1:$L$23</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'A. Organization Chart'!$A$1:$N$29</definedName>
    <definedName name="_xlnm.Print_Area" localSheetId="1">'B. Summary of Requirements '!$A$1:$U$68</definedName>
    <definedName name="_xlnm.Print_Area" localSheetId="2">'C. Increases Offsets'!$A$1:$G$22</definedName>
    <definedName name="_xlnm.Print_Area" localSheetId="3">'D. Strategic Goals &amp; Objectives'!$A$1:$P$17</definedName>
    <definedName name="_xlnm.Print_Area" localSheetId="4">'E. ATB Justification'!$A$1:$I$58</definedName>
    <definedName name="_xlnm.Print_Area" localSheetId="5">'F. 2010 Crosswalk'!$A$1:$O$25</definedName>
    <definedName name="_xlnm.Print_Area" localSheetId="7">'H. Reimbursable Resources'!$A$1:$N$17</definedName>
    <definedName name="_xlnm.Print_Area" localSheetId="8">'I. Permanent Positions'!$A$1:$K$22</definedName>
    <definedName name="_xlnm.Print_Area" localSheetId="9">'J. Financial Analysis'!$A$1:$H$43</definedName>
    <definedName name="_xlnm.Print_Area" localSheetId="10">'K. Summary by Grade'!$A$1:$I$33</definedName>
    <definedName name="_xlnm.Print_Area" localSheetId="11">'L. Summary by Object Class'!$A$1:$K$45</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REIMPRO" localSheetId="7">'H. Reimbursable Resources'!$A$1:$N$16</definedName>
    <definedName name="REIMPRO">#REF!</definedName>
    <definedName name="REIMSOR" localSheetId="7">'H. Reimbursable Resources'!$P$19:$AF$32</definedName>
    <definedName name="REIMSOR">#REF!</definedName>
  </definedNames>
  <calcPr calcId="125725"/>
</workbook>
</file>

<file path=xl/calcChain.xml><?xml version="1.0" encoding="utf-8"?>
<calcChain xmlns="http://schemas.openxmlformats.org/spreadsheetml/2006/main">
  <c r="T31" i="45"/>
  <c r="I19" i="14"/>
  <c r="I20"/>
  <c r="I21"/>
  <c r="I22"/>
  <c r="I23"/>
  <c r="I24"/>
  <c r="I25"/>
  <c r="I26"/>
  <c r="I27"/>
  <c r="I28"/>
  <c r="I29"/>
  <c r="I30"/>
  <c r="I31"/>
  <c r="I32"/>
  <c r="I11"/>
  <c r="I12"/>
  <c r="I13"/>
  <c r="I14"/>
  <c r="I15"/>
  <c r="I10"/>
  <c r="I18"/>
  <c r="I16"/>
  <c r="H42"/>
  <c r="H10"/>
  <c r="G43" i="36"/>
  <c r="L12" i="56"/>
  <c r="O14" i="57"/>
  <c r="P14"/>
  <c r="C15"/>
  <c r="D15"/>
  <c r="F15"/>
  <c r="G15"/>
  <c r="I15"/>
  <c r="J15"/>
  <c r="K15"/>
  <c r="L15"/>
  <c r="M15"/>
  <c r="N15"/>
  <c r="O15"/>
  <c r="P15"/>
  <c r="U30" i="45"/>
  <c r="I43" i="14" l="1"/>
  <c r="I42"/>
  <c r="I44"/>
  <c r="H15"/>
  <c r="H14"/>
  <c r="H13"/>
  <c r="H11"/>
  <c r="H17" i="6"/>
  <c r="H13"/>
  <c r="H14"/>
  <c r="H15"/>
  <c r="H16"/>
  <c r="H18"/>
  <c r="H19"/>
  <c r="H20"/>
  <c r="H21"/>
  <c r="H22"/>
  <c r="H23"/>
  <c r="H24"/>
  <c r="H25"/>
  <c r="H26"/>
  <c r="H27"/>
  <c r="H12"/>
  <c r="M11" i="16"/>
  <c r="N11"/>
  <c r="M12"/>
  <c r="N12"/>
  <c r="N10"/>
  <c r="M10"/>
  <c r="L11"/>
  <c r="L12"/>
  <c r="L10"/>
  <c r="L14" s="1"/>
  <c r="K13" i="56"/>
  <c r="I13"/>
  <c r="H13"/>
  <c r="L13" i="2"/>
  <c r="A49" i="45"/>
  <c r="H28" i="6" l="1"/>
  <c r="N14" i="16"/>
  <c r="G12" i="14"/>
  <c r="F12"/>
  <c r="F16" s="1"/>
  <c r="E12"/>
  <c r="D12"/>
  <c r="D16" s="1"/>
  <c r="C12"/>
  <c r="C16" s="1"/>
  <c r="C33" s="1"/>
  <c r="C39" s="1"/>
  <c r="B12"/>
  <c r="B16" s="1"/>
  <c r="G13" i="56"/>
  <c r="F13"/>
  <c r="F15" s="1"/>
  <c r="E13"/>
  <c r="D13"/>
  <c r="C13"/>
  <c r="C15" s="1"/>
  <c r="B13"/>
  <c r="L13"/>
  <c r="A5"/>
  <c r="A4"/>
  <c r="T28" i="45"/>
  <c r="U28"/>
  <c r="G29" i="6"/>
  <c r="E29"/>
  <c r="A4" i="57"/>
  <c r="S16" i="45"/>
  <c r="T16"/>
  <c r="U16"/>
  <c r="T19"/>
  <c r="U19"/>
  <c r="D61"/>
  <c r="E61"/>
  <c r="F61"/>
  <c r="G61"/>
  <c r="H61"/>
  <c r="H64" s="1"/>
  <c r="I61"/>
  <c r="J61"/>
  <c r="K61"/>
  <c r="K64" s="1"/>
  <c r="L61"/>
  <c r="M61"/>
  <c r="N61"/>
  <c r="N64" s="1"/>
  <c r="O61"/>
  <c r="P61"/>
  <c r="Q61"/>
  <c r="Q64" s="1"/>
  <c r="R61"/>
  <c r="E30" i="6"/>
  <c r="G30" s="1"/>
  <c r="I53" i="29"/>
  <c r="H53"/>
  <c r="G53"/>
  <c r="G58" s="1"/>
  <c r="J14" i="16"/>
  <c r="D14"/>
  <c r="G14"/>
  <c r="L28" i="14"/>
  <c r="L22"/>
  <c r="C23" i="36"/>
  <c r="C24" s="1"/>
  <c r="C28" s="1"/>
  <c r="C43" s="1"/>
  <c r="B23"/>
  <c r="B24" s="1"/>
  <c r="B28" s="1"/>
  <c r="B43" s="1"/>
  <c r="E16" i="14"/>
  <c r="E33" s="1"/>
  <c r="H22" i="10"/>
  <c r="F28" i="6"/>
  <c r="I20" i="10"/>
  <c r="I22" s="1"/>
  <c r="G22"/>
  <c r="C14" i="21"/>
  <c r="D14"/>
  <c r="E14"/>
  <c r="F14"/>
  <c r="G14"/>
  <c r="K22" i="10"/>
  <c r="D13" i="2"/>
  <c r="F22" i="21"/>
  <c r="B28" i="6"/>
  <c r="D23" i="36"/>
  <c r="D24"/>
  <c r="D28" s="1"/>
  <c r="D43" s="1"/>
  <c r="E23"/>
  <c r="B22" i="10"/>
  <c r="B19"/>
  <c r="I19"/>
  <c r="E19"/>
  <c r="H14" i="16"/>
  <c r="C14"/>
  <c r="E22" i="21"/>
  <c r="B25" i="29"/>
  <c r="B38" s="1"/>
  <c r="G22" i="21"/>
  <c r="C22"/>
  <c r="A5" i="14"/>
  <c r="A4"/>
  <c r="J20" i="10"/>
  <c r="D22"/>
  <c r="D22" i="21"/>
  <c r="D28" i="6"/>
  <c r="K19" i="10"/>
  <c r="J19"/>
  <c r="H19"/>
  <c r="G19"/>
  <c r="F19"/>
  <c r="D19"/>
  <c r="C19"/>
  <c r="A6" i="6"/>
  <c r="A5"/>
  <c r="A5" i="36"/>
  <c r="A4"/>
  <c r="A6" i="10"/>
  <c r="A5"/>
  <c r="A4" i="29"/>
  <c r="A5" i="16"/>
  <c r="A4"/>
  <c r="A5" i="2"/>
  <c r="A4"/>
  <c r="A5" i="21"/>
  <c r="J16" i="14"/>
  <c r="K16"/>
  <c r="K18"/>
  <c r="L18"/>
  <c r="L19"/>
  <c r="L20"/>
  <c r="J21"/>
  <c r="L21"/>
  <c r="L23"/>
  <c r="L24"/>
  <c r="L25"/>
  <c r="L26"/>
  <c r="L27"/>
  <c r="L29"/>
  <c r="L30"/>
  <c r="L31"/>
  <c r="L32"/>
  <c r="C22" i="10"/>
  <c r="E22"/>
  <c r="F22"/>
  <c r="E14" i="16"/>
  <c r="F14"/>
  <c r="I14"/>
  <c r="K14"/>
  <c r="M14"/>
  <c r="B13" i="2"/>
  <c r="C13"/>
  <c r="C15" s="1"/>
  <c r="E13"/>
  <c r="F13"/>
  <c r="F15" s="1"/>
  <c r="G13"/>
  <c r="H13"/>
  <c r="I13"/>
  <c r="J13"/>
  <c r="K13"/>
  <c r="N13"/>
  <c r="N15" s="1"/>
  <c r="I15"/>
  <c r="C25" i="29"/>
  <c r="C38" s="1"/>
  <c r="U31" i="45"/>
  <c r="T61"/>
  <c r="T64" s="1"/>
  <c r="S61"/>
  <c r="H12" i="14" l="1"/>
  <c r="H16" s="1"/>
  <c r="I58" i="29"/>
  <c r="H58"/>
  <c r="G16" i="14"/>
  <c r="L16" s="1"/>
  <c r="I33"/>
  <c r="K33"/>
  <c r="J33"/>
  <c r="J22" i="10"/>
  <c r="U37" i="45"/>
  <c r="U38" s="1"/>
  <c r="U61"/>
  <c r="J13" i="56"/>
  <c r="K15"/>
  <c r="O13" i="2"/>
  <c r="M13"/>
  <c r="S31" i="45"/>
  <c r="G33" i="14"/>
  <c r="G39" s="1"/>
  <c r="F28" i="36"/>
  <c r="E39" i="14"/>
  <c r="E24" i="36"/>
  <c r="E28" s="1"/>
  <c r="E43" s="1"/>
  <c r="L33" i="14" l="1"/>
  <c r="G28" i="36"/>
  <c r="T37" i="45"/>
  <c r="T38" s="1"/>
  <c r="S37"/>
  <c r="S38" s="1"/>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<sst xmlns="http://schemas.openxmlformats.org/spreadsheetml/2006/main" count="1035" uniqueCount="372">
  <si>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</si>
  <si>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</si>
  <si>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</si>
  <si>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</si>
  <si>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</si>
  <si>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</si>
  <si>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</si>
  <si>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</si>
  <si>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</si>
  <si>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</si>
  <si>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</si>
  <si>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</si>
  <si>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</si>
  <si>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</si>
  <si>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List and justify separately each item for your organization.  Your explanation should show specifically the reason for the technical adjustment.</t>
  </si>
  <si>
    <t>ATBs</t>
  </si>
  <si>
    <t>11.1  Direct FTE &amp; personnel compensation</t>
  </si>
  <si>
    <t xml:space="preserve">       Total </t>
  </si>
  <si>
    <t>Average SES Salary</t>
  </si>
  <si>
    <t>2010 Appropriation Enacted w/Rescissions and Supplementals</t>
  </si>
  <si>
    <t>Annualization Required for 2012 ($000)</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</si>
  <si>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</si>
  <si>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</si>
  <si>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</si>
  <si>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</si>
  <si>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</si>
  <si>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</si>
  <si>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</si>
  <si>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</si>
  <si>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</si>
  <si>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</si>
  <si>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</si>
  <si>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</si>
  <si>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2010 Availability</t>
  </si>
  <si>
    <t>23.2 Moving/Lease Expirations/Contract Parking</t>
  </si>
  <si>
    <t>Transfers:</t>
  </si>
  <si>
    <t>Total Adjustments to Base and Technical Adjustments</t>
  </si>
  <si>
    <t xml:space="preserve">Total Adjustments to Base </t>
  </si>
  <si>
    <t>FY 2012 Request</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</si>
  <si>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</si>
  <si>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</si>
  <si>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</si>
  <si>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</si>
  <si>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</si>
  <si>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</si>
  <si>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</si>
  <si>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</si>
  <si>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</si>
  <si>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</si>
  <si>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</si>
  <si>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</si>
  <si>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</si>
  <si>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</si>
  <si>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</si>
  <si>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</si>
  <si>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</si>
  <si>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</si>
  <si>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</si>
  <si>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</si>
  <si>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</si>
  <si>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</si>
  <si>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</si>
  <si>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</si>
  <si>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</si>
  <si>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</si>
  <si>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</si>
  <si>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</si>
  <si>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</si>
  <si>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</si>
  <si>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</si>
  <si>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</si>
  <si>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</si>
  <si>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</si>
  <si>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</si>
  <si>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</si>
  <si>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</si>
  <si>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</si>
  <si>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</si>
  <si>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</si>
  <si>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</si>
  <si>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</si>
  <si>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</si>
  <si>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</si>
  <si>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</si>
  <si>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</si>
  <si>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</si>
  <si>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</si>
  <si>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</si>
  <si>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</si>
  <si>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</si>
  <si>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</si>
  <si>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</si>
  <si>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</si>
  <si>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</si>
  <si>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</si>
  <si>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</si>
  <si>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</si>
  <si>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</si>
  <si>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</si>
  <si>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</si>
  <si>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</si>
  <si>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Decision Unit 1</t>
  </si>
  <si>
    <t>Summary of Requirements by Object Class</t>
  </si>
  <si>
    <t>Technical Adjustments</t>
  </si>
  <si>
    <t>Program Changes</t>
  </si>
  <si>
    <t>Total Program Changes</t>
  </si>
  <si>
    <t>Travel</t>
  </si>
  <si>
    <t>Attorneys (905)</t>
  </si>
  <si>
    <t>Paralegals / Other Law (900-998)</t>
  </si>
  <si>
    <t>Library (1400-1499)</t>
  </si>
  <si>
    <t>2010 Enacted (with Rescissions, direct only)</t>
  </si>
  <si>
    <t>Total 2010 Enacted (with Rescissions and Supplementals)</t>
  </si>
  <si>
    <t>2010 Increases ($000)</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</si>
  <si>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</si>
  <si>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</si>
  <si>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</si>
  <si>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</si>
  <si>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</si>
  <si>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</si>
  <si>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</si>
  <si>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</si>
  <si>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</si>
  <si>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</si>
  <si>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</si>
  <si>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</si>
  <si>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</si>
  <si>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</si>
  <si>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</si>
  <si>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</si>
  <si>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</si>
  <si>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</si>
  <si>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</si>
  <si>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</si>
  <si>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</si>
  <si>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</si>
  <si>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</si>
  <si>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</si>
  <si>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</si>
  <si>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</si>
  <si>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</si>
  <si>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</si>
  <si>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</si>
  <si>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</si>
  <si>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</si>
  <si>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</si>
  <si>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</si>
  <si>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</si>
  <si>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</si>
  <si>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</si>
  <si>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</si>
  <si>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</si>
  <si>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</si>
  <si>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</si>
  <si>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</si>
  <si>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</si>
  <si>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</si>
  <si>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</si>
  <si>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</si>
  <si>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</si>
  <si>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</si>
  <si>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</si>
  <si>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</si>
  <si>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</si>
  <si>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</si>
  <si>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</si>
  <si>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</si>
  <si>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</si>
  <si>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</si>
  <si>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</si>
  <si>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</si>
  <si>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</si>
  <si>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</si>
  <si>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</si>
  <si>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</si>
  <si>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</si>
  <si>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</si>
  <si>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</si>
  <si>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</si>
  <si>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</si>
  <si>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</si>
  <si>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</si>
  <si>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</si>
  <si>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</si>
  <si>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</si>
  <si>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</si>
  <si>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</si>
  <si>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</si>
  <si>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</si>
  <si>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</si>
  <si>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</si>
  <si>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</si>
  <si>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</si>
  <si>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</si>
  <si>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</si>
  <si>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</si>
  <si>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</si>
  <si>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</si>
  <si>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</si>
  <si>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</si>
  <si>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</si>
  <si>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</si>
  <si>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</si>
  <si>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</si>
  <si>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</si>
  <si>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</si>
  <si>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</si>
  <si>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</si>
  <si>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</si>
  <si>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</si>
  <si>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</si>
  <si>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</si>
  <si>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</si>
  <si>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</si>
  <si>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</si>
  <si>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</si>
  <si>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</si>
  <si>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</si>
  <si>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</si>
  <si>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</si>
  <si>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</si>
  <si>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</si>
  <si>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</si>
  <si>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</si>
  <si>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</si>
  <si>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</si>
  <si>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</si>
  <si>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</si>
  <si>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</si>
  <si>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</si>
  <si>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</si>
  <si>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</si>
  <si>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FY 2011 CJ Submission</t>
  </si>
  <si>
    <t>23.1  GSA rent</t>
  </si>
  <si>
    <t>25.4  Operation and maintenance of facilities</t>
  </si>
  <si>
    <t>Less lapse (50 %)</t>
  </si>
  <si>
    <t>L: Summary of Requirements by Object Class</t>
  </si>
  <si>
    <t>K: Summary of Requirements by Grade</t>
  </si>
  <si>
    <t>Program Increases</t>
  </si>
  <si>
    <t>FY 2012 Program Increases/Offsets By Decision Unit</t>
  </si>
  <si>
    <t>25.5 Research and development contracts</t>
  </si>
  <si>
    <t>25.7 Operation and maintenance of equipment</t>
  </si>
  <si>
    <t>2010 Supplementals</t>
  </si>
  <si>
    <t>Justification for Base Adjustments</t>
  </si>
  <si>
    <t>Net Compensation</t>
  </si>
  <si>
    <t>Associated employee benefits</t>
  </si>
  <si>
    <t>Transportation of Things</t>
  </si>
  <si>
    <t>Communications/Utilities</t>
  </si>
  <si>
    <t>Printing/Reproduction</t>
  </si>
  <si>
    <t>2012 Current Services</t>
  </si>
  <si>
    <t>2012 Total Request</t>
  </si>
  <si>
    <t>2012 Adjustments to Base and Technical Adjustments</t>
  </si>
  <si>
    <t>2012 Offsets</t>
  </si>
  <si>
    <t>P.  IT Investment Questionnaire</t>
  </si>
  <si>
    <t xml:space="preserve"> A response should be provided only in the highlighted cells.  </t>
  </si>
  <si>
    <t>Pay and Benefits</t>
  </si>
  <si>
    <t>Other Adjustments</t>
  </si>
  <si>
    <t>POS</t>
  </si>
  <si>
    <t>Total Increase:</t>
  </si>
  <si>
    <t>Total ATB:</t>
  </si>
  <si>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</si>
  <si>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</si>
  <si>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</si>
  <si>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</si>
  <si>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</si>
  <si>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</si>
  <si>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TOTAL COSTS SUBJECT TO ANNUALIZATION</t>
  </si>
  <si>
    <t xml:space="preserve">Amount  </t>
  </si>
  <si>
    <t>Grades:</t>
  </si>
  <si>
    <t>(Dollars in Thousands)</t>
  </si>
  <si>
    <t>Salaries and Expenses</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</si>
  <si>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</si>
  <si>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</si>
  <si>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</si>
  <si>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</si>
  <si>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</si>
  <si>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</si>
  <si>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</si>
  <si>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</si>
  <si>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</si>
  <si>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</si>
  <si>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</si>
  <si>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 xml:space="preserve">     Subtotal Increases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</si>
  <si>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</si>
  <si>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</si>
  <si>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</si>
  <si>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</si>
  <si>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</si>
  <si>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</si>
  <si>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</si>
  <si>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</si>
  <si>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</si>
  <si>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</si>
  <si>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</si>
  <si>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</si>
  <si>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</si>
  <si>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TOTAL</t>
  </si>
  <si>
    <t>Summary of Requirements by Grade</t>
  </si>
  <si>
    <t>Resources by Department of Justice Strategic Goal/Objective</t>
  </si>
  <si>
    <t>Offsets</t>
  </si>
  <si>
    <t>Strategic Goal and Strategic Objective</t>
  </si>
  <si>
    <t>Direct, Reimb. Other FTE</t>
  </si>
  <si>
    <t>Direct Amount $000s</t>
  </si>
  <si>
    <t>Goal 2: Prevent Crime, Enforce Federal Laws and Represent the 
              Rights and Interests of the American People</t>
  </si>
  <si>
    <t xml:space="preserve">   2.7 Vigorously enforce and represent the interests of the United States in all matters over which the Department has jurisdiction </t>
  </si>
  <si>
    <t>Subtotal, Goal 2</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</si>
  <si>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</si>
  <si>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</si>
  <si>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</si>
  <si>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</si>
  <si>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</si>
  <si>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</si>
  <si>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</si>
  <si>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</si>
  <si>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</si>
  <si>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</si>
  <si>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</si>
  <si>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</si>
  <si>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</si>
  <si>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</si>
  <si>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2010 Actual</t>
  </si>
  <si>
    <t>2011 Planned</t>
  </si>
  <si>
    <t>Carryover</t>
  </si>
  <si>
    <t>Recoveries</t>
  </si>
  <si>
    <t>2010 - 2012 Total Change</t>
  </si>
  <si>
    <t xml:space="preserve">Increase/Decrease </t>
  </si>
  <si>
    <t>2010 Actuals</t>
  </si>
  <si>
    <t>2011 Continuing Resolution (direct only)</t>
  </si>
  <si>
    <t>2011 Rescissions</t>
  </si>
  <si>
    <t>Total 2011 Continuing Resolution (with Rescissions)</t>
  </si>
  <si>
    <t>2011 
Continuing Resolution
(CR)</t>
  </si>
  <si>
    <t>2011
Continuing Resolution
(CR)</t>
  </si>
  <si>
    <t>G: Crosswalk of 2011 Availability</t>
  </si>
  <si>
    <t>A: Organizational Chart</t>
  </si>
  <si>
    <t>B: Summary of Requirements</t>
  </si>
  <si>
    <t>D: Resources by DOJ Strategic Goal and Strategic Objective</t>
  </si>
  <si>
    <t>E.  Justification for Base Adjustments</t>
  </si>
  <si>
    <t>F: Crosswalk of 2010 Availability</t>
  </si>
  <si>
    <t>H: Summary of Reimbursable Resources</t>
  </si>
  <si>
    <t>Tax Division</t>
  </si>
  <si>
    <t>Increases:</t>
  </si>
  <si>
    <t xml:space="preserve">Offsets </t>
  </si>
  <si>
    <t>Administrative Efficiencies</t>
  </si>
  <si>
    <t>Technology Refresh</t>
  </si>
  <si>
    <t>General Tax Matters</t>
  </si>
  <si>
    <t>Reallocations</t>
  </si>
  <si>
    <t>Footnotes:</t>
  </si>
  <si>
    <t>Reallocations: Funding included $1,053 from ALS.</t>
  </si>
  <si>
    <t>Carryover: Funds were carried over from FY 2009 from ALS.  The Tax Division brought forward $1,193 from funds provided in 2009 from ALS.</t>
  </si>
  <si>
    <t>General Tas Matters</t>
  </si>
  <si>
    <t>Debt Collection (3% Fund)</t>
  </si>
  <si>
    <t>Internal Revenue Service</t>
  </si>
  <si>
    <t>Organized Crime &amp; Drug Enforcement Task Force</t>
  </si>
  <si>
    <r>
      <t>Annualization of additional positions approved in 2010</t>
    </r>
    <r>
      <rPr>
        <sz val="9"/>
        <rFont val="Times New Roman"/>
        <family val="1"/>
      </rPr>
      <t xml:space="preserve">.  This provides for the annualization of </t>
    </r>
    <r>
      <rPr>
        <u/>
        <sz val="9"/>
        <rFont val="Times New Roman"/>
        <family val="1"/>
      </rPr>
      <t>18</t>
    </r>
    <r>
      <rPr>
        <sz val="9"/>
        <rFont val="Times New Roman"/>
        <family val="1"/>
      </rPr>
      <t xml:space="preserve"> additional positions appropriated in 2010.  Annualization of new positions extends to 3 years to provide for entry level funding in the first year with a 2-year progression to the journeyman level.  For 2010 increases, this request includes an increase of </t>
    </r>
    <r>
      <rPr>
        <u/>
        <sz val="9"/>
        <rFont val="Times New Roman"/>
        <family val="1"/>
      </rPr>
      <t xml:space="preserve">$1,375,000 </t>
    </r>
    <r>
      <rPr>
        <sz val="9"/>
        <rFont val="Times New Roman"/>
        <family val="1"/>
      </rPr>
      <t xml:space="preserve">for full-year payroll costs associated with these additional positions.  </t>
    </r>
  </si>
  <si>
    <r>
      <t xml:space="preserve">Annual salary rate of </t>
    </r>
    <r>
      <rPr>
        <u/>
        <sz val="9"/>
        <rFont val="Times New Roman"/>
        <family val="1"/>
      </rPr>
      <t>18</t>
    </r>
    <r>
      <rPr>
        <sz val="9"/>
        <rFont val="Times New Roman"/>
        <family val="1"/>
      </rPr>
      <t xml:space="preserve"> new positions</t>
    </r>
  </si>
  <si>
    <r>
      <t>Retirement</t>
    </r>
    <r>
      <rPr>
        <sz val="9"/>
        <rFont val="Times New Roman"/>
        <family val="1"/>
      </rPr>
      <t xml:space="preserve">.  Agency retirement contributions increase as employees under CSRS retire and are replaced by FERS employees.  Based on OPM government-wide estimates, we project that the DOJ workforce will convert from CSRS to FERS at a rate of 1.3 percent per year.  The requested increase of  </t>
    </r>
    <r>
      <rPr>
        <u/>
        <sz val="9"/>
        <rFont val="Times New Roman"/>
        <family val="1"/>
      </rPr>
      <t>$74,000</t>
    </r>
    <r>
      <rPr>
        <sz val="9"/>
        <rFont val="Times New Roman"/>
        <family val="1"/>
      </rPr>
      <t xml:space="preserve"> is necessary to meet our increased retirement obligations as a result of this conversion.</t>
    </r>
  </si>
  <si>
    <r>
      <t>Employees Compensation Fund:</t>
    </r>
    <r>
      <rPr>
        <sz val="9"/>
        <rFont val="Times New Roman"/>
        <family val="1"/>
      </rPr>
      <t xml:space="preserve">  The </t>
    </r>
    <r>
      <rPr>
        <u/>
        <sz val="9"/>
        <rFont val="Times New Roman"/>
        <family val="1"/>
      </rPr>
      <t>$18,000</t>
    </r>
    <r>
      <rPr>
        <sz val="9"/>
        <rFont val="Times New Roman"/>
        <family val="1"/>
      </rPr>
      <t xml:space="preserve"> increase reflects payments to the Department of Labor for injury benefits paid in the past year under the Federal Employee Compensation Act.  This estimate is based on the first quarter of prior year billing and current year estimates.</t>
    </r>
  </si>
  <si>
    <r>
      <t>Health Insurance</t>
    </r>
    <r>
      <rPr>
        <sz val="9"/>
        <rFont val="Times New Roman"/>
        <family val="1"/>
      </rPr>
      <t xml:space="preserve">:  Effective January 2012, this component's contribution to Federal employees' health insurance premiums increased by </t>
    </r>
    <r>
      <rPr>
        <u/>
        <sz val="9"/>
        <rFont val="Times New Roman"/>
        <family val="1"/>
      </rPr>
      <t>1.39</t>
    </r>
    <r>
      <rPr>
        <sz val="9"/>
        <rFont val="Times New Roman"/>
        <family val="1"/>
      </rPr>
      <t xml:space="preserve"> percent.  Applied against the 2011 estimate of </t>
    </r>
    <r>
      <rPr>
        <u/>
        <sz val="9"/>
        <rFont val="Times New Roman"/>
        <family val="1"/>
      </rPr>
      <t>$3,750,000</t>
    </r>
    <r>
      <rPr>
        <sz val="9"/>
        <rFont val="Times New Roman"/>
        <family val="1"/>
      </rPr>
      <t xml:space="preserve">, the additional amount required is </t>
    </r>
    <r>
      <rPr>
        <u/>
        <sz val="9"/>
        <rFont val="Times New Roman"/>
        <family val="1"/>
      </rPr>
      <t>$282,000</t>
    </r>
    <r>
      <rPr>
        <sz val="9"/>
        <rFont val="Times New Roman"/>
        <family val="1"/>
      </rPr>
      <t>.</t>
    </r>
  </si>
  <si>
    <r>
      <t>Changes in Compensable Days</t>
    </r>
    <r>
      <rPr>
        <sz val="9"/>
        <rFont val="Times New Roman"/>
        <family val="1"/>
      </rPr>
      <t xml:space="preserve">.  The decreased cost for one compensable day in FY 2012 compared to FY 2011 is calculated by dividing the FY 2011 estimated personnel compensation </t>
    </r>
    <r>
      <rPr>
        <u/>
        <sz val="9"/>
        <rFont val="Times New Roman"/>
        <family val="1"/>
      </rPr>
      <t xml:space="preserve">$255,000 </t>
    </r>
    <r>
      <rPr>
        <sz val="9"/>
        <rFont val="Times New Roman"/>
        <family val="1"/>
      </rPr>
      <t xml:space="preserve">and applicable benefits </t>
    </r>
    <r>
      <rPr>
        <u/>
        <sz val="9"/>
        <rFont val="Times New Roman"/>
        <family val="1"/>
      </rPr>
      <t xml:space="preserve">$47,000 </t>
    </r>
    <r>
      <rPr>
        <sz val="9"/>
        <rFont val="Times New Roman"/>
        <family val="1"/>
      </rPr>
      <t>by 261 compensable days.</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</si>
  <si>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t>
    </r>
    <r>
      <rPr>
        <u/>
        <sz val="9"/>
        <color indexed="8"/>
        <rFont val="Times New Roman"/>
        <family val="1"/>
      </rPr>
      <t>$641,000</t>
    </r>
    <r>
      <rPr>
        <sz val="9"/>
        <color indexed="8"/>
        <rFont val="Times New Roman"/>
        <family val="1"/>
      </rPr>
      <t xml:space="preserve">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</si>
  <si>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r>
      <t>DHS Security Charges</t>
    </r>
    <r>
      <rPr>
        <sz val="9"/>
        <color indexed="8"/>
        <rFont val="Times New Roman"/>
        <family val="1"/>
      </rPr>
      <t xml:space="preserve">.  The Department of Homeland Security (DHS) will continue to charge Basic Security and Building Specific Security.  The requested increase of </t>
    </r>
    <r>
      <rPr>
        <u/>
        <sz val="9"/>
        <color indexed="8"/>
        <rFont val="Times New Roman"/>
        <family val="1"/>
      </rPr>
      <t>$65,000</t>
    </r>
    <r>
      <rPr>
        <sz val="9"/>
        <color indexed="8"/>
        <rFont val="Times New Roman"/>
        <family val="1"/>
      </rPr>
      <t xml:space="preserve"> is required to meet our commitment to DHS, and cost estimates were developed by DHS.</t>
    </r>
  </si>
  <si>
    <r>
      <t>Moves (Lease Expirations).</t>
    </r>
    <r>
      <rPr>
        <sz val="9"/>
        <rFont val="Times New Roman"/>
        <family val="1"/>
      </rPr>
      <t xml:space="preserve">  GSA requires all agencies to pay relocation costs associated with lease expirations.  This request provides for the costs associated with new office relocations caused by the expiration of leases in FY 2011.  Funding  of </t>
    </r>
    <r>
      <rPr>
        <u/>
        <sz val="9"/>
        <rFont val="Times New Roman"/>
        <family val="1"/>
      </rPr>
      <t>$4,914,000</t>
    </r>
    <r>
      <rPr>
        <sz val="9"/>
        <rFont val="Times New Roman"/>
        <family val="1"/>
      </rPr>
      <t>, is required for this account.</t>
    </r>
  </si>
  <si>
    <t>Total Transfer:</t>
  </si>
  <si>
    <r>
      <t>Annualization of 2010 pay raise</t>
    </r>
    <r>
      <rPr>
        <sz val="9"/>
        <rFont val="Times New Roman"/>
        <family val="1"/>
      </rPr>
      <t xml:space="preserve">.  This pay annualization represents first quarter amounts (October through December) of the 2010 pay increase of 2.0 percent included in the 2012 President's Budget.  The amount requested </t>
    </r>
    <r>
      <rPr>
        <u/>
        <sz val="9"/>
        <rFont val="Times New Roman"/>
        <family val="1"/>
      </rPr>
      <t>$398,000</t>
    </r>
    <r>
      <rPr>
        <sz val="9"/>
        <rFont val="Times New Roman"/>
        <family val="1"/>
      </rPr>
      <t>, represents the pay amounts for 1/4 of the fiscal year plus appropriate benefits (</t>
    </r>
    <r>
      <rPr>
        <u/>
        <sz val="9"/>
        <rFont val="Times New Roman"/>
        <family val="1"/>
      </rPr>
      <t>$325,297</t>
    </r>
    <r>
      <rPr>
        <sz val="9"/>
        <rFont val="Times New Roman"/>
        <family val="1"/>
      </rPr>
      <t xml:space="preserve"> for pay and </t>
    </r>
    <r>
      <rPr>
        <u/>
        <sz val="9"/>
        <rFont val="Times New Roman"/>
        <family val="1"/>
      </rPr>
      <t>$72,703</t>
    </r>
    <r>
      <rPr>
        <sz val="9"/>
        <rFont val="Times New Roman"/>
        <family val="1"/>
      </rPr>
      <t xml:space="preserve"> for benefits).</t>
    </r>
  </si>
  <si>
    <t>Carryover: Funds were carried over from FY 2010 from ALS.  The Tax Division brought forward $914,189 from funds provided in 2010 from ALS.</t>
  </si>
  <si>
    <r>
      <t xml:space="preserve">PRAO Transfer.  The component transfer for the Professional Responsibility advisory Office (PRAO) </t>
    </r>
    <r>
      <rPr>
        <u/>
        <sz val="9"/>
        <rFont val="Times New Roman"/>
        <family val="1"/>
      </rPr>
      <t>$(152,000)</t>
    </r>
    <r>
      <rPr>
        <sz val="9"/>
        <rFont val="Times New Roman"/>
        <family val="1"/>
      </rPr>
      <t xml:space="preserve">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amounts for PRAO is based on the FY 2012 actual costs plus standard inflation per year (the average increase over the past three years) to bridge to FY 2012 amount.  The amount per component is based on the average percentage of total costs paid by that component since 2007. </t>
    </r>
  </si>
  <si>
    <r>
      <t xml:space="preserve">OIP Transfer.  The component transfer for the Office of Information Policy (OIP)  </t>
    </r>
    <r>
      <rPr>
        <u/>
        <sz val="9"/>
        <rFont val="Times New Roman"/>
        <family val="1"/>
      </rPr>
      <t xml:space="preserve">$(29,000) </t>
    </r>
    <r>
      <rPr>
        <sz val="9"/>
        <rFont val="Times New Roman"/>
        <family val="1"/>
      </rPr>
      <t xml:space="preserve">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amounts for OIP is based on the FY 2012 actual costs plus standard inflation per year (the average increase over the past three years) to bridge to FY 2012 amount.  The amount per component is based on the average percentage of total costs paid by that component since 2007. </t>
    </r>
  </si>
  <si>
    <t>Unobligated balance, expiring</t>
  </si>
  <si>
    <t>Transfer to Professional Responsibility Advisory Office (PRAO)</t>
  </si>
  <si>
    <t xml:space="preserve"> 2011 CR Without Rescissions</t>
  </si>
  <si>
    <t>2010 Enacted Without Rescissions</t>
  </si>
  <si>
    <t xml:space="preserve">           OIP Transfer</t>
  </si>
  <si>
    <t>C: Program Increases/Offsets by Decision Unit</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</si>
</sst>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88">
    <font>
      <sz val="12"/>
      <name val="Arial"/>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u/>
      <sz val="12"/>
      <color indexed="8"/>
      <name val="TMS"/>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i/>
      <sz val="12"/>
      <name val="Arial"/>
      <family val="2"/>
    </font>
    <font>
      <u/>
      <sz val="9"/>
      <name val="Times New Roman"/>
      <family val="1"/>
    </font>
    <font>
      <b/>
      <i/>
      <sz val="10"/>
      <name val="Arial"/>
      <family val="2"/>
    </font>
    <font>
      <i/>
      <sz val="10"/>
      <name val="Arial"/>
      <family val="2"/>
    </font>
    <font>
      <b/>
      <u/>
      <sz val="14"/>
      <name val="Arial"/>
      <family val="2"/>
    </font>
    <font>
      <sz val="14"/>
      <name val="Arial"/>
      <family val="2"/>
    </font>
    <font>
      <b/>
      <u/>
      <sz val="20"/>
      <name val="Arial"/>
      <family val="2"/>
    </font>
    <font>
      <sz val="20"/>
      <name val="Arial"/>
      <family val="2"/>
    </font>
    <font>
      <u/>
      <sz val="9"/>
      <color indexed="8"/>
      <name val="Times New Roman"/>
      <family val="1"/>
    </font>
    <font>
      <b/>
      <sz val="20"/>
      <name val="Arial"/>
      <family val="2"/>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9"/>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sz val="10"/>
      <name val="Arial"/>
      <family val="2"/>
    </font>
    <font>
      <sz val="20"/>
      <color indexed="9"/>
      <name val="Arial"/>
      <family val="2"/>
    </font>
    <font>
      <sz val="16"/>
      <color indexed="8"/>
      <name val="Times New Roman"/>
      <family val="1"/>
    </font>
    <font>
      <b/>
      <sz val="12"/>
      <name val="TimesNewRomanPS"/>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7"/>
        <bgColor indexed="64"/>
      </patternFill>
    </fill>
    <fill>
      <patternFill patternType="solid">
        <fgColor indexed="13"/>
        <bgColor indexed="64"/>
      </patternFill>
    </fill>
    <fill>
      <patternFill patternType="solid">
        <fgColor rgb="FFFFFF00"/>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hair">
        <color indexed="8"/>
      </top>
      <bottom style="thin">
        <color indexed="64"/>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top style="thin">
        <color indexed="64"/>
      </top>
      <bottom/>
      <diagonal/>
    </border>
    <border>
      <left style="thin">
        <color indexed="64"/>
      </left>
      <right/>
      <top style="thin">
        <color indexed="23"/>
      </top>
      <bottom style="thin">
        <color indexed="23"/>
      </bottom>
      <diagonal/>
    </border>
    <border>
      <left style="thin">
        <color indexed="64"/>
      </left>
      <right/>
      <top style="thin">
        <color indexed="23"/>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64"/>
      </left>
      <right style="thin">
        <color indexed="64"/>
      </right>
      <top style="medium">
        <color indexed="64"/>
      </top>
      <bottom/>
      <diagonal/>
    </border>
    <border>
      <left/>
      <right style="thin">
        <color indexed="64"/>
      </right>
      <top style="thin">
        <color indexed="8"/>
      </top>
      <bottom/>
      <diagonal/>
    </border>
    <border>
      <left style="thin">
        <color indexed="64"/>
      </left>
      <right style="thin">
        <color indexed="8"/>
      </right>
      <top/>
      <bottom style="medium">
        <color indexed="64"/>
      </bottom>
      <diagonal/>
    </border>
    <border>
      <left style="thin">
        <color indexed="64"/>
      </left>
      <right style="thin">
        <color indexed="8"/>
      </right>
      <top style="hair">
        <color indexed="8"/>
      </top>
      <bottom style="thin">
        <color indexed="64"/>
      </bottom>
      <diagonal/>
    </border>
    <border>
      <left style="thin">
        <color indexed="64"/>
      </left>
      <right style="thin">
        <color indexed="64"/>
      </right>
      <top/>
      <bottom style="hair">
        <color indexed="8"/>
      </bottom>
      <diagonal/>
    </border>
    <border>
      <left/>
      <right/>
      <top style="thin">
        <color indexed="8"/>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8"/>
      </left>
      <right/>
      <top/>
      <bottom style="medium">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s>
  <cellStyleXfs count="12">
    <xf numFmtId="0" fontId="0" fillId="0" borderId="0"/>
    <xf numFmtId="43" fontId="20" fillId="0" borderId="0" applyFont="0" applyFill="0" applyBorder="0" applyAlignment="0" applyProtection="0"/>
    <xf numFmtId="43" fontId="15" fillId="0" borderId="0" applyFont="0" applyFill="0" applyBorder="0" applyAlignment="0" applyProtection="0"/>
    <xf numFmtId="44" fontId="20" fillId="0" borderId="0" applyFont="0" applyFill="0" applyBorder="0" applyAlignment="0" applyProtection="0"/>
    <xf numFmtId="44" fontId="15" fillId="0" borderId="0" applyFont="0" applyFill="0" applyBorder="0" applyAlignment="0" applyProtection="0"/>
    <xf numFmtId="0" fontId="14" fillId="0" borderId="0"/>
    <xf numFmtId="0" fontId="84"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cellStyleXfs>
  <cellXfs count="959">
    <xf numFmtId="0" fontId="0" fillId="0" borderId="0" xfId="0"/>
    <xf numFmtId="165" fontId="1" fillId="0" borderId="0" xfId="0" applyNumberFormat="1" applyFont="1" applyAlignment="1"/>
    <xf numFmtId="165" fontId="1" fillId="0" borderId="0" xfId="0" applyNumberFormat="1" applyFont="1" applyBorder="1" applyAlignment="1"/>
    <xf numFmtId="165" fontId="5" fillId="0" borderId="0" xfId="0" applyNumberFormat="1" applyFont="1"/>
    <xf numFmtId="3" fontId="5" fillId="0" borderId="0" xfId="0" applyNumberFormat="1" applyFont="1" applyAlignment="1"/>
    <xf numFmtId="3" fontId="5" fillId="0" borderId="0" xfId="0" applyNumberFormat="1" applyFont="1" applyAlignment="1">
      <alignment horizontal="fill"/>
    </xf>
    <xf numFmtId="165" fontId="8" fillId="0" borderId="0" xfId="0" applyNumberFormat="1" applyFont="1" applyAlignment="1"/>
    <xf numFmtId="165" fontId="5" fillId="0" borderId="0" xfId="0" applyNumberFormat="1" applyFont="1" applyAlignment="1"/>
    <xf numFmtId="165" fontId="3" fillId="0" borderId="0" xfId="0" applyNumberFormat="1" applyFont="1" applyAlignment="1"/>
    <xf numFmtId="165" fontId="3" fillId="0" borderId="0" xfId="0" applyNumberFormat="1" applyFont="1" applyBorder="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6" fillId="2" borderId="0" xfId="0" applyNumberFormat="1" applyFont="1" applyFill="1" applyBorder="1" applyAlignment="1"/>
    <xf numFmtId="165" fontId="7" fillId="2" borderId="0" xfId="0" applyNumberFormat="1" applyFont="1" applyFill="1" applyBorder="1" applyAlignment="1"/>
    <xf numFmtId="165" fontId="12" fillId="2" borderId="0" xfId="0" applyNumberFormat="1" applyFont="1" applyFill="1" applyAlignment="1"/>
    <xf numFmtId="165" fontId="5" fillId="0" borderId="0" xfId="0" applyNumberFormat="1" applyFont="1" applyAlignment="1">
      <alignment horizontal="right"/>
    </xf>
    <xf numFmtId="0" fontId="0" fillId="0" borderId="0" xfId="0" applyBorder="1"/>
    <xf numFmtId="3" fontId="4" fillId="2" borderId="0" xfId="0" applyNumberFormat="1" applyFont="1" applyFill="1" applyBorder="1" applyAlignment="1"/>
    <xf numFmtId="3" fontId="17" fillId="0" borderId="0" xfId="0" applyNumberFormat="1" applyFont="1" applyAlignment="1"/>
    <xf numFmtId="165" fontId="2" fillId="0" borderId="0" xfId="0" applyNumberFormat="1" applyFont="1" applyAlignment="1"/>
    <xf numFmtId="165" fontId="18" fillId="2" borderId="0" xfId="0" applyNumberFormat="1" applyFont="1" applyFill="1" applyAlignment="1"/>
    <xf numFmtId="165" fontId="19" fillId="2" borderId="0" xfId="0" applyNumberFormat="1" applyFont="1" applyFill="1" applyAlignment="1">
      <alignment horizontal="centerContinuous"/>
    </xf>
    <xf numFmtId="165" fontId="18" fillId="2" borderId="0" xfId="0" applyNumberFormat="1" applyFont="1" applyFill="1" applyAlignment="1">
      <alignment horizontal="centerContinuous"/>
    </xf>
    <xf numFmtId="165" fontId="5" fillId="0" borderId="0" xfId="0" applyNumberFormat="1" applyFont="1" applyBorder="1"/>
    <xf numFmtId="0" fontId="20" fillId="0" borderId="0" xfId="9"/>
    <xf numFmtId="0" fontId="22" fillId="0" borderId="2" xfId="9" applyFont="1" applyBorder="1" applyAlignment="1">
      <alignment horizontal="center"/>
    </xf>
    <xf numFmtId="0" fontId="22" fillId="0" borderId="3" xfId="9" applyFont="1" applyBorder="1" applyAlignment="1">
      <alignment horizontal="center"/>
    </xf>
    <xf numFmtId="0" fontId="22" fillId="0" borderId="4" xfId="9" applyFont="1" applyBorder="1" applyAlignment="1">
      <alignment horizontal="center"/>
    </xf>
    <xf numFmtId="0" fontId="8" fillId="0" borderId="5" xfId="9" applyFont="1" applyBorder="1"/>
    <xf numFmtId="0" fontId="8" fillId="0" borderId="3" xfId="9" applyFont="1" applyBorder="1"/>
    <xf numFmtId="5" fontId="22" fillId="0" borderId="0" xfId="9" applyNumberFormat="1" applyFont="1" applyBorder="1"/>
    <xf numFmtId="5" fontId="22" fillId="0" borderId="6" xfId="9" applyNumberFormat="1" applyFont="1" applyBorder="1"/>
    <xf numFmtId="0" fontId="8" fillId="0" borderId="7" xfId="9" applyFont="1" applyBorder="1"/>
    <xf numFmtId="0" fontId="8" fillId="0" borderId="4" xfId="9" applyFont="1" applyBorder="1"/>
    <xf numFmtId="0" fontId="22" fillId="0" borderId="8" xfId="9" applyFont="1" applyBorder="1" applyAlignment="1">
      <alignment horizontal="left"/>
    </xf>
    <xf numFmtId="0" fontId="0" fillId="0" borderId="0" xfId="0" applyBorder="1" applyAlignment="1">
      <alignment vertical="top" wrapText="1"/>
    </xf>
    <xf numFmtId="0" fontId="20" fillId="3" borderId="0" xfId="9" applyFill="1"/>
    <xf numFmtId="165" fontId="1" fillId="3" borderId="0" xfId="0" applyNumberFormat="1" applyFont="1" applyFill="1" applyAlignment="1"/>
    <xf numFmtId="0" fontId="30" fillId="3" borderId="0" xfId="9" applyFont="1" applyFill="1"/>
    <xf numFmtId="165" fontId="15" fillId="3" borderId="0" xfId="0" applyNumberFormat="1" applyFont="1" applyFill="1" applyBorder="1"/>
    <xf numFmtId="0" fontId="31" fillId="0" borderId="0" xfId="0" applyFont="1"/>
    <xf numFmtId="165" fontId="1" fillId="0" borderId="0" xfId="0" applyNumberFormat="1" applyFont="1" applyFill="1" applyAlignment="1"/>
    <xf numFmtId="0" fontId="8" fillId="0" borderId="9" xfId="9" applyFont="1" applyBorder="1"/>
    <xf numFmtId="0" fontId="8" fillId="0" borderId="9" xfId="9" applyFont="1" applyBorder="1" applyAlignment="1">
      <alignment horizontal="center"/>
    </xf>
    <xf numFmtId="0" fontId="8" fillId="0" borderId="5" xfId="9" applyFont="1" applyBorder="1" applyAlignment="1">
      <alignment horizontal="center"/>
    </xf>
    <xf numFmtId="0" fontId="8" fillId="0" borderId="10" xfId="9" applyFont="1" applyBorder="1"/>
    <xf numFmtId="3" fontId="5" fillId="0" borderId="11" xfId="0" applyNumberFormat="1" applyFont="1" applyBorder="1" applyAlignment="1"/>
    <xf numFmtId="0" fontId="20" fillId="0" borderId="0" xfId="9" applyBorder="1"/>
    <xf numFmtId="165" fontId="30" fillId="0" borderId="0" xfId="0" applyNumberFormat="1" applyFont="1" applyFill="1" applyBorder="1"/>
    <xf numFmtId="165" fontId="0" fillId="0" borderId="0" xfId="0" applyNumberFormat="1" applyFill="1" applyBorder="1"/>
    <xf numFmtId="165" fontId="5" fillId="0" borderId="0" xfId="0" applyNumberFormat="1" applyFont="1" applyFill="1" applyAlignment="1"/>
    <xf numFmtId="165" fontId="5" fillId="4" borderId="0" xfId="0" applyNumberFormat="1" applyFont="1" applyFill="1"/>
    <xf numFmtId="165" fontId="6" fillId="4" borderId="0" xfId="0" applyNumberFormat="1" applyFont="1" applyFill="1" applyAlignment="1">
      <alignment horizontal="right"/>
    </xf>
    <xf numFmtId="165" fontId="6" fillId="4" borderId="0" xfId="0" applyNumberFormat="1" applyFont="1" applyFill="1" applyAlignment="1"/>
    <xf numFmtId="5" fontId="27" fillId="2" borderId="12" xfId="0" applyNumberFormat="1" applyFont="1" applyFill="1" applyBorder="1" applyAlignment="1"/>
    <xf numFmtId="5" fontId="27" fillId="2" borderId="11" xfId="0" applyNumberFormat="1" applyFont="1" applyFill="1" applyBorder="1" applyAlignment="1"/>
    <xf numFmtId="0" fontId="20" fillId="0" borderId="0" xfId="9" applyFont="1" applyBorder="1"/>
    <xf numFmtId="0" fontId="15" fillId="5" borderId="0" xfId="9" applyFont="1" applyFill="1"/>
    <xf numFmtId="164" fontId="15" fillId="5" borderId="0" xfId="9" applyNumberFormat="1" applyFont="1" applyFill="1"/>
    <xf numFmtId="0" fontId="0" fillId="0" borderId="0" xfId="0" applyBorder="1" applyAlignment="1">
      <alignment horizontal="center"/>
    </xf>
    <xf numFmtId="0" fontId="31" fillId="0" borderId="0" xfId="0" applyFont="1" applyBorder="1" applyAlignment="1">
      <alignment horizontal="center"/>
    </xf>
    <xf numFmtId="0" fontId="0" fillId="0" borderId="0" xfId="0" applyAlignment="1">
      <alignment horizontal="center"/>
    </xf>
    <xf numFmtId="1" fontId="15" fillId="5" borderId="0" xfId="9" applyNumberFormat="1" applyFont="1" applyFill="1"/>
    <xf numFmtId="164" fontId="20" fillId="3" borderId="0" xfId="9" applyNumberFormat="1" applyFill="1"/>
    <xf numFmtId="0" fontId="8" fillId="0" borderId="13" xfId="9" applyFont="1" applyBorder="1"/>
    <xf numFmtId="0" fontId="20" fillId="0" borderId="14" xfId="9" applyBorder="1"/>
    <xf numFmtId="0" fontId="8" fillId="0" borderId="14" xfId="9" applyFont="1" applyBorder="1"/>
    <xf numFmtId="0" fontId="20" fillId="0" borderId="10" xfId="9" applyBorder="1"/>
    <xf numFmtId="3" fontId="16" fillId="0" borderId="0" xfId="0" applyNumberFormat="1" applyFont="1" applyAlignment="1">
      <alignment horizontal="centerContinuous"/>
    </xf>
    <xf numFmtId="165" fontId="16" fillId="0" borderId="0" xfId="0" applyNumberFormat="1" applyFont="1" applyAlignment="1">
      <alignment horizontal="centerContinuous"/>
    </xf>
    <xf numFmtId="165" fontId="14" fillId="4" borderId="0" xfId="0" applyNumberFormat="1" applyFont="1" applyFill="1"/>
    <xf numFmtId="165" fontId="14" fillId="4" borderId="0" xfId="0" applyNumberFormat="1" applyFont="1" applyFill="1" applyAlignment="1">
      <alignment horizontal="centerContinuous"/>
    </xf>
    <xf numFmtId="0" fontId="14" fillId="4" borderId="0" xfId="0" applyFont="1" applyFill="1" applyBorder="1" applyAlignment="1">
      <alignment vertical="top" wrapText="1"/>
    </xf>
    <xf numFmtId="165" fontId="6" fillId="0" borderId="0" xfId="0" applyNumberFormat="1" applyFont="1" applyFill="1" applyBorder="1" applyAlignment="1"/>
    <xf numFmtId="0" fontId="0" fillId="0" borderId="0" xfId="0" applyFill="1" applyBorder="1" applyAlignment="1">
      <alignment vertical="top" wrapText="1"/>
    </xf>
    <xf numFmtId="165" fontId="5" fillId="0" borderId="0" xfId="0" applyNumberFormat="1" applyFont="1" applyFill="1"/>
    <xf numFmtId="0" fontId="37" fillId="0" borderId="0" xfId="0" applyFont="1" applyFill="1" applyBorder="1" applyAlignment="1">
      <alignment vertical="top" wrapText="1"/>
    </xf>
    <xf numFmtId="165" fontId="14" fillId="4" borderId="0" xfId="0" applyNumberFormat="1" applyFont="1" applyFill="1" applyAlignment="1"/>
    <xf numFmtId="0" fontId="23" fillId="0" borderId="0" xfId="0" applyFont="1" applyFill="1" applyAlignment="1">
      <alignment horizontal="centerContinuous"/>
    </xf>
    <xf numFmtId="165" fontId="41" fillId="4" borderId="0" xfId="0" applyNumberFormat="1" applyFont="1" applyFill="1" applyAlignment="1">
      <alignment horizontal="centerContinuous"/>
    </xf>
    <xf numFmtId="0" fontId="14" fillId="4" borderId="0" xfId="0" applyFont="1" applyFill="1"/>
    <xf numFmtId="0" fontId="14" fillId="4" borderId="0" xfId="0" applyFont="1" applyFill="1" applyAlignment="1"/>
    <xf numFmtId="0" fontId="14" fillId="4" borderId="0" xfId="0" applyFont="1" applyFill="1" applyAlignment="1">
      <alignment wrapText="1"/>
    </xf>
    <xf numFmtId="0" fontId="21" fillId="4" borderId="0" xfId="9" applyFont="1" applyFill="1" applyAlignment="1">
      <alignment horizontal="centerContinuous"/>
    </xf>
    <xf numFmtId="0" fontId="14" fillId="4" borderId="0" xfId="9" applyFont="1" applyFill="1" applyAlignment="1">
      <alignment horizontal="centerContinuous"/>
    </xf>
    <xf numFmtId="0" fontId="15" fillId="4" borderId="0" xfId="9" applyFont="1" applyFill="1"/>
    <xf numFmtId="0" fontId="14" fillId="0" borderId="0" xfId="0" applyFont="1" applyFill="1" applyBorder="1" applyAlignment="1">
      <alignment vertical="top" wrapText="1"/>
    </xf>
    <xf numFmtId="0" fontId="14" fillId="0" borderId="0" xfId="0" applyFont="1" applyFill="1" applyBorder="1" applyAlignment="1"/>
    <xf numFmtId="165" fontId="21" fillId="4" borderId="0" xfId="0" applyNumberFormat="1" applyFont="1" applyFill="1" applyAlignment="1">
      <alignment horizontal="centerContinuous"/>
    </xf>
    <xf numFmtId="165" fontId="21" fillId="4" borderId="0" xfId="0" applyNumberFormat="1" applyFont="1" applyFill="1" applyBorder="1" applyAlignment="1">
      <alignment horizontal="centerContinuous"/>
    </xf>
    <xf numFmtId="165" fontId="14" fillId="4" borderId="0" xfId="0" applyNumberFormat="1" applyFont="1" applyFill="1" applyBorder="1" applyAlignment="1">
      <alignment horizontal="centerContinuous"/>
    </xf>
    <xf numFmtId="165" fontId="14" fillId="0" borderId="0" xfId="0" applyNumberFormat="1" applyFont="1" applyFill="1" applyAlignment="1">
      <alignment horizontal="centerContinuous"/>
    </xf>
    <xf numFmtId="0" fontId="44" fillId="0" borderId="0" xfId="0" applyFont="1" applyFill="1" applyBorder="1" applyAlignment="1">
      <alignment vertical="top" wrapText="1"/>
    </xf>
    <xf numFmtId="0" fontId="40" fillId="0" borderId="0" xfId="9" applyFont="1" applyFill="1" applyAlignment="1"/>
    <xf numFmtId="0" fontId="39" fillId="0" borderId="0" xfId="9" applyFont="1" applyFill="1" applyAlignment="1"/>
    <xf numFmtId="165" fontId="5" fillId="0" borderId="0" xfId="0" applyNumberFormat="1" applyFont="1" applyBorder="1" applyAlignment="1"/>
    <xf numFmtId="0" fontId="26" fillId="4" borderId="0" xfId="0" applyFont="1" applyFill="1" applyBorder="1" applyAlignment="1">
      <alignment vertical="top" wrapText="1"/>
    </xf>
    <xf numFmtId="164" fontId="25" fillId="2" borderId="11" xfId="0" applyNumberFormat="1" applyFont="1" applyFill="1" applyBorder="1" applyAlignment="1"/>
    <xf numFmtId="165" fontId="49" fillId="0" borderId="0" xfId="0" applyNumberFormat="1" applyFont="1"/>
    <xf numFmtId="165" fontId="50" fillId="0" borderId="0" xfId="0" applyNumberFormat="1" applyFont="1" applyAlignment="1"/>
    <xf numFmtId="165" fontId="51" fillId="2" borderId="0" xfId="0" applyNumberFormat="1" applyFont="1" applyFill="1" applyAlignment="1"/>
    <xf numFmtId="0" fontId="52" fillId="0" borderId="0" xfId="9" applyFont="1"/>
    <xf numFmtId="170" fontId="1" fillId="3" borderId="0" xfId="0" applyNumberFormat="1" applyFont="1" applyFill="1" applyAlignment="1"/>
    <xf numFmtId="170" fontId="27" fillId="2" borderId="15" xfId="0" applyNumberFormat="1" applyFont="1" applyFill="1" applyBorder="1" applyAlignment="1"/>
    <xf numFmtId="0" fontId="55" fillId="0" borderId="0" xfId="0" applyFont="1"/>
    <xf numFmtId="165" fontId="54" fillId="0" borderId="0" xfId="0" applyNumberFormat="1" applyFont="1"/>
    <xf numFmtId="165" fontId="30" fillId="0" borderId="0" xfId="0" applyNumberFormat="1" applyFont="1"/>
    <xf numFmtId="165" fontId="54" fillId="0" borderId="0" xfId="0" applyNumberFormat="1" applyFont="1" applyAlignment="1"/>
    <xf numFmtId="165" fontId="30" fillId="0" borderId="0" xfId="0" applyNumberFormat="1" applyFont="1" applyAlignment="1"/>
    <xf numFmtId="3" fontId="54" fillId="2" borderId="0" xfId="0" applyNumberFormat="1" applyFont="1" applyFill="1" applyAlignment="1"/>
    <xf numFmtId="3" fontId="58" fillId="2" borderId="0" xfId="0" applyNumberFormat="1" applyFont="1" applyFill="1" applyAlignment="1"/>
    <xf numFmtId="3" fontId="58" fillId="2" borderId="0" xfId="0" applyNumberFormat="1" applyFont="1" applyFill="1" applyBorder="1" applyAlignment="1"/>
    <xf numFmtId="0" fontId="30" fillId="0" borderId="0" xfId="0" applyFont="1"/>
    <xf numFmtId="165" fontId="55" fillId="0" borderId="0" xfId="0" applyNumberFormat="1" applyFont="1"/>
    <xf numFmtId="165" fontId="55" fillId="0" borderId="0" xfId="0" applyNumberFormat="1" applyFont="1" applyBorder="1"/>
    <xf numFmtId="165" fontId="59" fillId="0" borderId="0" xfId="0" applyNumberFormat="1" applyFont="1" applyAlignment="1"/>
    <xf numFmtId="165" fontId="60" fillId="0" borderId="0" xfId="0" applyNumberFormat="1" applyFont="1" applyAlignment="1"/>
    <xf numFmtId="3" fontId="57" fillId="0" borderId="0" xfId="0" applyNumberFormat="1" applyFont="1" applyAlignment="1"/>
    <xf numFmtId="3" fontId="56" fillId="0" borderId="0" xfId="0" applyNumberFormat="1" applyFont="1" applyAlignment="1"/>
    <xf numFmtId="0" fontId="55" fillId="0" borderId="0" xfId="9" applyFont="1"/>
    <xf numFmtId="0" fontId="47" fillId="0" borderId="0" xfId="9" applyFont="1"/>
    <xf numFmtId="37" fontId="5" fillId="0" borderId="9" xfId="0" applyNumberFormat="1" applyFont="1" applyBorder="1" applyAlignment="1"/>
    <xf numFmtId="37" fontId="5" fillId="0" borderId="12" xfId="0" applyNumberFormat="1" applyFont="1" applyBorder="1" applyAlignment="1"/>
    <xf numFmtId="37" fontId="5" fillId="0" borderId="16" xfId="0" applyNumberFormat="1" applyFont="1" applyBorder="1" applyAlignment="1"/>
    <xf numFmtId="37" fontId="5" fillId="0" borderId="17" xfId="0" applyNumberFormat="1" applyFont="1" applyBorder="1" applyAlignment="1"/>
    <xf numFmtId="37" fontId="16" fillId="0" borderId="18" xfId="0" applyNumberFormat="1" applyFont="1" applyBorder="1" applyAlignment="1"/>
    <xf numFmtId="37" fontId="5" fillId="0" borderId="5" xfId="0" applyNumberFormat="1" applyFont="1" applyBorder="1" applyAlignment="1"/>
    <xf numFmtId="37" fontId="5" fillId="0" borderId="10" xfId="0" applyNumberFormat="1" applyFont="1" applyBorder="1" applyAlignment="1"/>
    <xf numFmtId="37" fontId="16" fillId="0" borderId="5" xfId="0" applyNumberFormat="1" applyFont="1" applyBorder="1" applyAlignment="1"/>
    <xf numFmtId="37" fontId="5" fillId="0" borderId="11" xfId="0" applyNumberFormat="1" applyFont="1" applyBorder="1"/>
    <xf numFmtId="37" fontId="5" fillId="0" borderId="12" xfId="0" applyNumberFormat="1" applyFont="1" applyBorder="1"/>
    <xf numFmtId="37" fontId="5" fillId="0" borderId="7" xfId="0" applyNumberFormat="1" applyFont="1" applyBorder="1"/>
    <xf numFmtId="37" fontId="5" fillId="0" borderId="3" xfId="0" applyNumberFormat="1" applyFont="1" applyBorder="1"/>
    <xf numFmtId="37" fontId="5" fillId="0" borderId="4" xfId="0" applyNumberFormat="1" applyFont="1" applyBorder="1"/>
    <xf numFmtId="37" fontId="5" fillId="0" borderId="10" xfId="0" applyNumberFormat="1" applyFont="1" applyBorder="1"/>
    <xf numFmtId="37" fontId="22" fillId="0" borderId="8" xfId="9" applyNumberFormat="1" applyFont="1" applyBorder="1"/>
    <xf numFmtId="37" fontId="22" fillId="0" borderId="0" xfId="9" applyNumberFormat="1" applyFont="1" applyBorder="1"/>
    <xf numFmtId="37" fontId="20" fillId="3" borderId="0" xfId="9" applyNumberFormat="1" applyFill="1"/>
    <xf numFmtId="37" fontId="15" fillId="5" borderId="0" xfId="9" applyNumberFormat="1" applyFont="1" applyFill="1"/>
    <xf numFmtId="37" fontId="6" fillId="2" borderId="1" xfId="0" applyNumberFormat="1" applyFont="1" applyFill="1" applyBorder="1" applyAlignment="1"/>
    <xf numFmtId="37" fontId="6" fillId="2" borderId="19" xfId="0" applyNumberFormat="1" applyFont="1" applyFill="1" applyBorder="1" applyAlignment="1"/>
    <xf numFmtId="37" fontId="6" fillId="2" borderId="12" xfId="0" applyNumberFormat="1" applyFont="1" applyFill="1" applyBorder="1" applyAlignment="1"/>
    <xf numFmtId="37" fontId="29" fillId="0" borderId="20" xfId="0" applyNumberFormat="1" applyFont="1" applyBorder="1"/>
    <xf numFmtId="37" fontId="0" fillId="3" borderId="0" xfId="0" applyNumberFormat="1" applyFill="1" applyBorder="1"/>
    <xf numFmtId="37" fontId="24" fillId="2" borderId="21" xfId="0" applyNumberFormat="1" applyFont="1" applyFill="1" applyBorder="1" applyAlignment="1"/>
    <xf numFmtId="37" fontId="24" fillId="2" borderId="23" xfId="0" applyNumberFormat="1" applyFont="1" applyFill="1" applyBorder="1" applyAlignment="1"/>
    <xf numFmtId="37" fontId="24" fillId="2" borderId="25" xfId="0" applyNumberFormat="1" applyFont="1" applyFill="1" applyBorder="1" applyAlignment="1"/>
    <xf numFmtId="37" fontId="24" fillId="2" borderId="26" xfId="0" applyNumberFormat="1" applyFont="1" applyFill="1" applyBorder="1" applyAlignment="1"/>
    <xf numFmtId="37" fontId="24" fillId="2" borderId="28" xfId="0" applyNumberFormat="1" applyFont="1" applyFill="1" applyBorder="1" applyAlignment="1"/>
    <xf numFmtId="37" fontId="24" fillId="2" borderId="30" xfId="0" applyNumberFormat="1" applyFont="1" applyFill="1" applyBorder="1" applyAlignment="1"/>
    <xf numFmtId="37" fontId="24" fillId="2" borderId="31" xfId="0" applyNumberFormat="1" applyFont="1" applyFill="1" applyBorder="1" applyAlignment="1"/>
    <xf numFmtId="37" fontId="24" fillId="2" borderId="0" xfId="0" applyNumberFormat="1" applyFont="1" applyFill="1" applyBorder="1" applyAlignment="1"/>
    <xf numFmtId="37" fontId="24" fillId="2" borderId="33" xfId="0" applyNumberFormat="1" applyFont="1" applyFill="1" applyBorder="1" applyAlignment="1"/>
    <xf numFmtId="37" fontId="24" fillId="2" borderId="15" xfId="0" applyNumberFormat="1" applyFont="1" applyFill="1" applyBorder="1" applyAlignment="1"/>
    <xf numFmtId="37" fontId="24" fillId="2" borderId="11" xfId="0" applyNumberFormat="1" applyFont="1" applyFill="1" applyBorder="1" applyAlignment="1"/>
    <xf numFmtId="37" fontId="24" fillId="2" borderId="7" xfId="0" applyNumberFormat="1" applyFont="1" applyFill="1" applyBorder="1" applyAlignment="1"/>
    <xf numFmtId="37" fontId="24" fillId="2" borderId="3" xfId="0" applyNumberFormat="1" applyFont="1" applyFill="1" applyBorder="1" applyAlignment="1"/>
    <xf numFmtId="37" fontId="25" fillId="2" borderId="36" xfId="0" applyNumberFormat="1" applyFont="1" applyFill="1" applyBorder="1" applyAlignment="1"/>
    <xf numFmtId="4" fontId="24" fillId="2" borderId="15" xfId="0" applyNumberFormat="1" applyFont="1" applyFill="1" applyBorder="1" applyAlignment="1"/>
    <xf numFmtId="4" fontId="24" fillId="2" borderId="15" xfId="0" applyNumberFormat="1" applyFont="1" applyFill="1" applyBorder="1" applyAlignment="1">
      <alignment horizontal="right"/>
    </xf>
    <xf numFmtId="4" fontId="24" fillId="2" borderId="37" xfId="0" applyNumberFormat="1" applyFont="1" applyFill="1" applyBorder="1" applyAlignment="1">
      <alignment horizontal="right"/>
    </xf>
    <xf numFmtId="4" fontId="24" fillId="2" borderId="37" xfId="0" applyNumberFormat="1" applyFont="1" applyFill="1" applyBorder="1" applyAlignment="1"/>
    <xf numFmtId="4" fontId="5" fillId="0" borderId="15" xfId="0" applyNumberFormat="1" applyFont="1" applyBorder="1" applyAlignment="1"/>
    <xf numFmtId="37" fontId="6" fillId="2" borderId="15" xfId="0" applyNumberFormat="1" applyFont="1" applyFill="1" applyBorder="1" applyAlignment="1"/>
    <xf numFmtId="37" fontId="6" fillId="2" borderId="11" xfId="0" applyNumberFormat="1" applyFont="1" applyFill="1" applyBorder="1" applyAlignment="1"/>
    <xf numFmtId="37" fontId="6" fillId="2" borderId="15" xfId="0" applyNumberFormat="1" applyFont="1" applyFill="1" applyBorder="1" applyAlignment="1">
      <alignment horizontal="right"/>
    </xf>
    <xf numFmtId="37" fontId="6" fillId="0" borderId="15" xfId="0" applyNumberFormat="1" applyFont="1" applyFill="1" applyBorder="1" applyAlignment="1"/>
    <xf numFmtId="37" fontId="6" fillId="0" borderId="11" xfId="0" applyNumberFormat="1" applyFont="1" applyFill="1" applyBorder="1" applyAlignment="1"/>
    <xf numFmtId="37" fontId="6" fillId="0" borderId="12" xfId="0" applyNumberFormat="1" applyFont="1" applyFill="1" applyBorder="1" applyAlignment="1"/>
    <xf numFmtId="37" fontId="7" fillId="2" borderId="15" xfId="0" applyNumberFormat="1" applyFont="1" applyFill="1" applyBorder="1" applyAlignment="1"/>
    <xf numFmtId="37" fontId="6" fillId="2" borderId="8" xfId="0" applyNumberFormat="1" applyFont="1" applyFill="1" applyBorder="1" applyAlignment="1"/>
    <xf numFmtId="37" fontId="6" fillId="2" borderId="0" xfId="0" applyNumberFormat="1" applyFont="1" applyFill="1" applyBorder="1" applyAlignment="1"/>
    <xf numFmtId="37" fontId="6" fillId="2" borderId="36" xfId="0" applyNumberFormat="1" applyFont="1" applyFill="1" applyBorder="1" applyAlignment="1"/>
    <xf numFmtId="37" fontId="6" fillId="2" borderId="39" xfId="0" applyNumberFormat="1" applyFont="1" applyFill="1" applyBorder="1" applyAlignment="1"/>
    <xf numFmtId="0" fontId="22" fillId="0" borderId="40" xfId="9" applyFont="1" applyBorder="1"/>
    <xf numFmtId="0" fontId="20" fillId="0" borderId="39" xfId="9" applyBorder="1"/>
    <xf numFmtId="37" fontId="22" fillId="0" borderId="36" xfId="9" applyNumberFormat="1" applyFont="1" applyBorder="1"/>
    <xf numFmtId="37" fontId="22" fillId="0" borderId="39" xfId="9" applyNumberFormat="1" applyFont="1" applyBorder="1"/>
    <xf numFmtId="5" fontId="22" fillId="0" borderId="39" xfId="9" applyNumberFormat="1" applyFont="1" applyBorder="1"/>
    <xf numFmtId="5" fontId="22" fillId="0" borderId="40" xfId="9" applyNumberFormat="1" applyFont="1" applyBorder="1"/>
    <xf numFmtId="0" fontId="17" fillId="0" borderId="0" xfId="0" applyFont="1"/>
    <xf numFmtId="0" fontId="38" fillId="0" borderId="0" xfId="0" applyFont="1" applyBorder="1" applyAlignment="1">
      <alignment vertical="top" wrapText="1"/>
    </xf>
    <xf numFmtId="0" fontId="0" fillId="0" borderId="0" xfId="0" applyAlignment="1">
      <alignment vertical="top"/>
    </xf>
    <xf numFmtId="0" fontId="31" fillId="0" borderId="0" xfId="0" applyFont="1" applyAlignment="1">
      <alignment vertical="top"/>
    </xf>
    <xf numFmtId="0" fontId="31" fillId="0" borderId="0" xfId="0" applyFont="1" applyBorder="1" applyAlignment="1">
      <alignment horizontal="center" vertical="top" wrapText="1"/>
    </xf>
    <xf numFmtId="0" fontId="31" fillId="0" borderId="0" xfId="0" applyFont="1" applyBorder="1" applyAlignment="1">
      <alignment vertical="top"/>
    </xf>
    <xf numFmtId="0" fontId="31" fillId="0" borderId="0" xfId="0" applyFont="1" applyBorder="1" applyAlignment="1">
      <alignment vertical="top" wrapText="1"/>
    </xf>
    <xf numFmtId="0" fontId="57" fillId="0" borderId="0" xfId="0" applyFont="1" applyAlignment="1">
      <alignment vertical="top"/>
    </xf>
    <xf numFmtId="37" fontId="6" fillId="2" borderId="41" xfId="0" applyNumberFormat="1" applyFont="1" applyFill="1" applyBorder="1" applyAlignment="1"/>
    <xf numFmtId="37" fontId="6" fillId="0" borderId="41" xfId="0" applyNumberFormat="1" applyFont="1" applyFill="1" applyBorder="1" applyAlignment="1"/>
    <xf numFmtId="37" fontId="16" fillId="0" borderId="14" xfId="0" applyNumberFormat="1" applyFont="1" applyBorder="1" applyAlignment="1">
      <alignment horizontal="right"/>
    </xf>
    <xf numFmtId="37" fontId="25" fillId="2" borderId="39" xfId="0" applyNumberFormat="1" applyFont="1" applyFill="1" applyBorder="1" applyAlignment="1"/>
    <xf numFmtId="165" fontId="42" fillId="0" borderId="0" xfId="0" applyNumberFormat="1" applyFont="1" applyAlignment="1"/>
    <xf numFmtId="0" fontId="64" fillId="2" borderId="0" xfId="0" applyFont="1" applyFill="1" applyProtection="1">
      <protection hidden="1"/>
    </xf>
    <xf numFmtId="164" fontId="16" fillId="0" borderId="44" xfId="0" applyNumberFormat="1" applyFont="1" applyBorder="1" applyAlignment="1"/>
    <xf numFmtId="3" fontId="25" fillId="2" borderId="45" xfId="0" applyNumberFormat="1" applyFont="1" applyFill="1" applyBorder="1" applyAlignment="1"/>
    <xf numFmtId="37" fontId="28" fillId="2" borderId="46" xfId="0" applyNumberFormat="1" applyFont="1" applyFill="1" applyBorder="1" applyAlignment="1"/>
    <xf numFmtId="165" fontId="14" fillId="3" borderId="0" xfId="0" applyNumberFormat="1" applyFont="1" applyFill="1" applyBorder="1"/>
    <xf numFmtId="1" fontId="16" fillId="0" borderId="17" xfId="0" applyNumberFormat="1" applyFont="1" applyBorder="1" applyAlignment="1">
      <alignment horizontal="right"/>
    </xf>
    <xf numFmtId="37" fontId="5" fillId="0" borderId="9" xfId="0" applyNumberFormat="1" applyFont="1" applyBorder="1" applyAlignment="1">
      <alignment horizontal="right"/>
    </xf>
    <xf numFmtId="37" fontId="5" fillId="0" borderId="16" xfId="0" applyNumberFormat="1" applyFont="1" applyBorder="1" applyAlignment="1">
      <alignment horizontal="right"/>
    </xf>
    <xf numFmtId="37" fontId="5" fillId="0" borderId="17" xfId="0" applyNumberFormat="1" applyFont="1" applyBorder="1" applyAlignment="1">
      <alignment horizontal="right"/>
    </xf>
    <xf numFmtId="37" fontId="16" fillId="0" borderId="18" xfId="0" applyNumberFormat="1" applyFont="1" applyBorder="1" applyAlignment="1">
      <alignment horizontal="right"/>
    </xf>
    <xf numFmtId="37" fontId="28" fillId="2" borderId="47" xfId="0" applyNumberFormat="1" applyFont="1" applyFill="1" applyBorder="1" applyAlignment="1"/>
    <xf numFmtId="37" fontId="24" fillId="2" borderId="48" xfId="0" applyNumberFormat="1" applyFont="1" applyFill="1" applyBorder="1" applyAlignment="1"/>
    <xf numFmtId="0" fontId="13" fillId="0" borderId="0" xfId="0" applyFont="1"/>
    <xf numFmtId="37" fontId="5" fillId="0" borderId="15" xfId="0" applyNumberFormat="1" applyFont="1" applyBorder="1" applyAlignment="1">
      <alignment horizontal="center"/>
    </xf>
    <xf numFmtId="37" fontId="5" fillId="0" borderId="11" xfId="0" applyNumberFormat="1" applyFont="1" applyBorder="1" applyAlignment="1">
      <alignment horizontal="center"/>
    </xf>
    <xf numFmtId="37" fontId="5" fillId="0" borderId="11" xfId="0" applyNumberFormat="1" applyFont="1" applyBorder="1" applyAlignment="1"/>
    <xf numFmtId="3" fontId="5" fillId="0" borderId="12" xfId="0" applyNumberFormat="1" applyFont="1" applyBorder="1" applyAlignment="1"/>
    <xf numFmtId="164" fontId="16" fillId="0" borderId="3" xfId="0" applyNumberFormat="1" applyFont="1" applyBorder="1" applyAlignment="1"/>
    <xf numFmtId="164" fontId="16" fillId="0" borderId="4" xfId="0" applyNumberFormat="1" applyFont="1" applyBorder="1" applyAlignment="1"/>
    <xf numFmtId="3" fontId="5" fillId="0" borderId="3" xfId="0" applyNumberFormat="1" applyFont="1" applyBorder="1" applyAlignment="1"/>
    <xf numFmtId="37" fontId="5" fillId="0" borderId="8" xfId="0" applyNumberFormat="1" applyFont="1" applyBorder="1"/>
    <xf numFmtId="37" fontId="5" fillId="0" borderId="13" xfId="0" applyNumberFormat="1" applyFont="1" applyBorder="1"/>
    <xf numFmtId="0" fontId="6" fillId="2" borderId="49" xfId="0" applyNumberFormat="1" applyFont="1" applyFill="1" applyBorder="1" applyAlignment="1">
      <alignment horizontal="left"/>
    </xf>
    <xf numFmtId="0" fontId="8" fillId="0" borderId="49" xfId="0" applyNumberFormat="1" applyFont="1" applyBorder="1" applyAlignment="1"/>
    <xf numFmtId="0" fontId="28" fillId="2" borderId="37" xfId="0" applyNumberFormat="1" applyFont="1" applyFill="1" applyBorder="1" applyAlignment="1">
      <alignment horizontal="left" indent="5"/>
    </xf>
    <xf numFmtId="0" fontId="24" fillId="0" borderId="15" xfId="0" applyNumberFormat="1" applyFont="1" applyFill="1" applyBorder="1" applyAlignment="1">
      <alignment horizontal="left"/>
    </xf>
    <xf numFmtId="0" fontId="24" fillId="2" borderId="15" xfId="0" applyNumberFormat="1" applyFont="1" applyFill="1" applyBorder="1" applyAlignment="1">
      <alignment horizontal="left"/>
    </xf>
    <xf numFmtId="0" fontId="25" fillId="2" borderId="36" xfId="0" applyNumberFormat="1" applyFont="1" applyFill="1" applyBorder="1" applyAlignment="1">
      <alignment horizontal="left"/>
    </xf>
    <xf numFmtId="0" fontId="25" fillId="2" borderId="15" xfId="0" applyNumberFormat="1" applyFont="1" applyFill="1" applyBorder="1" applyAlignment="1">
      <alignment horizontal="left"/>
    </xf>
    <xf numFmtId="0" fontId="25" fillId="2" borderId="37" xfId="0" applyNumberFormat="1" applyFont="1" applyFill="1" applyBorder="1" applyAlignment="1">
      <alignment horizontal="left"/>
    </xf>
    <xf numFmtId="0" fontId="25" fillId="2" borderId="51" xfId="0" applyNumberFormat="1" applyFont="1" applyFill="1" applyBorder="1" applyAlignment="1">
      <alignment horizontal="right"/>
    </xf>
    <xf numFmtId="0" fontId="25" fillId="2" borderId="52" xfId="0" applyNumberFormat="1" applyFont="1" applyFill="1" applyBorder="1" applyAlignment="1">
      <alignment horizontal="right"/>
    </xf>
    <xf numFmtId="0" fontId="25" fillId="2" borderId="53" xfId="0" applyNumberFormat="1" applyFont="1" applyFill="1" applyBorder="1" applyAlignment="1">
      <alignment horizontal="right"/>
    </xf>
    <xf numFmtId="0" fontId="6" fillId="2" borderId="54" xfId="0" applyNumberFormat="1" applyFont="1" applyFill="1" applyBorder="1" applyAlignment="1">
      <alignment horizontal="left" indent="1"/>
    </xf>
    <xf numFmtId="0" fontId="6" fillId="2" borderId="13" xfId="0" applyNumberFormat="1" applyFont="1" applyFill="1" applyBorder="1" applyAlignment="1">
      <alignment horizontal="left" indent="1"/>
    </xf>
    <xf numFmtId="0" fontId="7" fillId="2" borderId="13" xfId="0" applyNumberFormat="1" applyFont="1" applyFill="1" applyBorder="1" applyAlignment="1">
      <alignment horizontal="left" indent="2"/>
    </xf>
    <xf numFmtId="0" fontId="6" fillId="2" borderId="41" xfId="0" applyNumberFormat="1" applyFont="1" applyFill="1" applyBorder="1" applyAlignment="1">
      <alignment horizontal="left" indent="1"/>
    </xf>
    <xf numFmtId="0" fontId="6" fillId="2" borderId="55" xfId="0" applyNumberFormat="1" applyFont="1" applyFill="1" applyBorder="1" applyAlignment="1">
      <alignment horizontal="left" indent="2"/>
    </xf>
    <xf numFmtId="0" fontId="6" fillId="2" borderId="13" xfId="0" applyNumberFormat="1" applyFont="1" applyFill="1" applyBorder="1" applyAlignment="1">
      <alignment horizontal="left" indent="2"/>
    </xf>
    <xf numFmtId="0" fontId="27" fillId="2" borderId="13" xfId="0" applyNumberFormat="1" applyFont="1" applyFill="1" applyBorder="1" applyAlignment="1">
      <alignment horizontal="left" indent="3"/>
    </xf>
    <xf numFmtId="0" fontId="6" fillId="0" borderId="13" xfId="0" applyNumberFormat="1" applyFont="1" applyFill="1" applyBorder="1" applyAlignment="1">
      <alignment horizontal="left" indent="2"/>
    </xf>
    <xf numFmtId="0" fontId="27" fillId="2" borderId="51" xfId="0" applyNumberFormat="1" applyFont="1" applyFill="1" applyBorder="1" applyAlignment="1">
      <alignment horizontal="right"/>
    </xf>
    <xf numFmtId="0" fontId="27" fillId="2" borderId="52" xfId="0" applyNumberFormat="1" applyFont="1" applyFill="1" applyBorder="1" applyAlignment="1">
      <alignment horizontal="right"/>
    </xf>
    <xf numFmtId="0" fontId="27" fillId="2" borderId="53" xfId="0" applyNumberFormat="1" applyFont="1" applyFill="1" applyBorder="1" applyAlignment="1">
      <alignment horizontal="right"/>
    </xf>
    <xf numFmtId="37" fontId="24" fillId="2" borderId="13" xfId="0" applyNumberFormat="1" applyFont="1" applyFill="1" applyBorder="1" applyAlignment="1"/>
    <xf numFmtId="0" fontId="5" fillId="0" borderId="15" xfId="0" applyNumberFormat="1" applyFont="1" applyBorder="1" applyAlignment="1"/>
    <xf numFmtId="0" fontId="5" fillId="0" borderId="7" xfId="0" applyNumberFormat="1" applyFont="1" applyBorder="1" applyAlignment="1"/>
    <xf numFmtId="0" fontId="16" fillId="0" borderId="3" xfId="0" applyNumberFormat="1" applyFont="1" applyBorder="1" applyAlignment="1"/>
    <xf numFmtId="0" fontId="5" fillId="0" borderId="56" xfId="0" applyNumberFormat="1" applyFont="1" applyBorder="1" applyAlignment="1"/>
    <xf numFmtId="0" fontId="5" fillId="0" borderId="57" xfId="0" applyNumberFormat="1" applyFont="1" applyBorder="1" applyAlignment="1"/>
    <xf numFmtId="0" fontId="5" fillId="0" borderId="51" xfId="0" applyNumberFormat="1" applyFont="1" applyBorder="1" applyAlignment="1">
      <alignment horizontal="right"/>
    </xf>
    <xf numFmtId="0" fontId="5" fillId="0" borderId="52" xfId="0" applyNumberFormat="1" applyFont="1" applyBorder="1" applyAlignment="1">
      <alignment horizontal="center"/>
    </xf>
    <xf numFmtId="0" fontId="5" fillId="0" borderId="52" xfId="0" applyNumberFormat="1" applyFont="1" applyBorder="1" applyAlignment="1">
      <alignment horizontal="right"/>
    </xf>
    <xf numFmtId="0" fontId="5" fillId="0" borderId="51" xfId="0" applyNumberFormat="1" applyFont="1" applyBorder="1" applyAlignment="1">
      <alignment horizontal="center"/>
    </xf>
    <xf numFmtId="0" fontId="5" fillId="0" borderId="53" xfId="0" applyNumberFormat="1" applyFont="1" applyBorder="1" applyAlignment="1">
      <alignment horizontal="right"/>
    </xf>
    <xf numFmtId="37" fontId="16" fillId="0" borderId="41" xfId="0" applyNumberFormat="1" applyFont="1" applyBorder="1" applyAlignment="1">
      <alignment horizontal="center"/>
    </xf>
    <xf numFmtId="37" fontId="16" fillId="0" borderId="3" xfId="0" applyNumberFormat="1" applyFont="1" applyBorder="1" applyAlignment="1">
      <alignment horizontal="center"/>
    </xf>
    <xf numFmtId="37" fontId="5" fillId="0" borderId="8" xfId="0" applyNumberFormat="1" applyFont="1" applyBorder="1" applyAlignment="1">
      <alignment horizontal="center"/>
    </xf>
    <xf numFmtId="37" fontId="5" fillId="0" borderId="0" xfId="0" applyNumberFormat="1" applyFont="1" applyAlignment="1">
      <alignment horizontal="center"/>
    </xf>
    <xf numFmtId="37" fontId="5" fillId="0" borderId="7" xfId="0" applyNumberFormat="1" applyFont="1" applyBorder="1" applyAlignment="1">
      <alignment horizontal="center"/>
    </xf>
    <xf numFmtId="37" fontId="5" fillId="0" borderId="3" xfId="0" applyNumberFormat="1" applyFont="1" applyBorder="1" applyAlignment="1">
      <alignment horizontal="center"/>
    </xf>
    <xf numFmtId="37" fontId="5" fillId="0" borderId="8" xfId="0" applyNumberFormat="1" applyFont="1" applyBorder="1" applyAlignment="1"/>
    <xf numFmtId="37" fontId="5" fillId="0" borderId="0" xfId="0" applyNumberFormat="1" applyFont="1" applyAlignment="1"/>
    <xf numFmtId="37" fontId="5" fillId="0" borderId="7" xfId="0" applyNumberFormat="1" applyFont="1" applyBorder="1" applyAlignment="1"/>
    <xf numFmtId="37" fontId="5" fillId="0" borderId="3" xfId="0" applyNumberFormat="1" applyFont="1" applyBorder="1" applyAlignment="1"/>
    <xf numFmtId="37" fontId="5" fillId="0" borderId="15" xfId="0" applyNumberFormat="1" applyFont="1" applyBorder="1" applyAlignment="1"/>
    <xf numFmtId="37" fontId="5" fillId="0" borderId="0" xfId="0" applyNumberFormat="1" applyFont="1" applyBorder="1" applyAlignment="1"/>
    <xf numFmtId="167" fontId="65" fillId="0" borderId="0" xfId="1" applyNumberFormat="1" applyFont="1" applyAlignment="1">
      <alignment horizontal="center" vertical="center"/>
    </xf>
    <xf numFmtId="0" fontId="66" fillId="0" borderId="0" xfId="8" applyNumberFormat="1" applyFont="1" applyFill="1" applyBorder="1" applyAlignment="1" applyProtection="1"/>
    <xf numFmtId="0" fontId="20" fillId="0" borderId="0" xfId="8" applyNumberFormat="1" applyFill="1" applyBorder="1" applyAlignment="1" applyProtection="1"/>
    <xf numFmtId="167" fontId="65" fillId="0" borderId="0" xfId="1" applyNumberFormat="1" applyFont="1" applyAlignment="1">
      <alignment horizontal="centerContinuous" vertical="center"/>
    </xf>
    <xf numFmtId="167" fontId="20" fillId="0" borderId="0" xfId="1" applyNumberFormat="1" applyFill="1" applyBorder="1" applyAlignment="1" applyProtection="1"/>
    <xf numFmtId="0" fontId="66" fillId="0" borderId="0" xfId="8" applyNumberFormat="1" applyFont="1" applyFill="1" applyBorder="1" applyAlignment="1" applyProtection="1">
      <alignment horizontal="left"/>
    </xf>
    <xf numFmtId="165" fontId="8" fillId="4" borderId="0" xfId="0" applyNumberFormat="1" applyFont="1" applyFill="1" applyAlignment="1">
      <alignment horizontal="centerContinuous"/>
    </xf>
    <xf numFmtId="166" fontId="67" fillId="4" borderId="0" xfId="0" applyNumberFormat="1" applyFont="1" applyFill="1" applyAlignment="1">
      <alignment horizontal="centerContinuous"/>
    </xf>
    <xf numFmtId="0" fontId="20" fillId="4" borderId="0" xfId="0" applyFont="1" applyFill="1" applyBorder="1" applyAlignment="1">
      <alignment vertical="top" wrapText="1"/>
    </xf>
    <xf numFmtId="166" fontId="8" fillId="4" borderId="0" xfId="0" applyNumberFormat="1" applyFont="1" applyFill="1" applyBorder="1"/>
    <xf numFmtId="165" fontId="8" fillId="4" borderId="0" xfId="0" applyNumberFormat="1" applyFont="1" applyFill="1" applyBorder="1"/>
    <xf numFmtId="0" fontId="20" fillId="0" borderId="0" xfId="8" applyNumberFormat="1" applyFont="1" applyFill="1" applyBorder="1" applyAlignment="1" applyProtection="1"/>
    <xf numFmtId="0" fontId="0" fillId="0" borderId="0" xfId="0" applyBorder="1" applyAlignment="1">
      <alignment wrapText="1"/>
    </xf>
    <xf numFmtId="166" fontId="67" fillId="4" borderId="0" xfId="0" applyNumberFormat="1" applyFont="1" applyFill="1" applyAlignment="1">
      <alignment horizontal="centerContinuous" wrapText="1"/>
    </xf>
    <xf numFmtId="165" fontId="8" fillId="4" borderId="0" xfId="0" applyNumberFormat="1" applyFont="1" applyFill="1" applyAlignment="1">
      <alignment horizontal="centerContinuous" wrapText="1"/>
    </xf>
    <xf numFmtId="166" fontId="8" fillId="4" borderId="0" xfId="0" applyNumberFormat="1" applyFont="1" applyFill="1" applyBorder="1" applyAlignment="1">
      <alignment wrapText="1"/>
    </xf>
    <xf numFmtId="165" fontId="8" fillId="4" borderId="0" xfId="0" applyNumberFormat="1" applyFont="1" applyFill="1" applyBorder="1" applyAlignment="1">
      <alignment wrapText="1"/>
    </xf>
    <xf numFmtId="0" fontId="0" fillId="0" borderId="0" xfId="0" applyAlignment="1">
      <alignment wrapText="1"/>
    </xf>
    <xf numFmtId="0" fontId="61" fillId="0" borderId="0" xfId="8" applyNumberFormat="1" applyFont="1" applyFill="1" applyBorder="1" applyAlignment="1" applyProtection="1"/>
    <xf numFmtId="167" fontId="20" fillId="0" borderId="0" xfId="1" applyNumberFormat="1" applyFont="1" applyFill="1" applyBorder="1" applyAlignment="1" applyProtection="1"/>
    <xf numFmtId="0" fontId="20" fillId="0" borderId="0" xfId="0" applyFont="1" applyBorder="1" applyAlignment="1"/>
    <xf numFmtId="166" fontId="8" fillId="0" borderId="0" xfId="0" applyNumberFormat="1" applyFont="1" applyBorder="1"/>
    <xf numFmtId="165" fontId="8" fillId="0" borderId="0" xfId="0" applyNumberFormat="1" applyFont="1" applyBorder="1"/>
    <xf numFmtId="9" fontId="20" fillId="0" borderId="0" xfId="11" applyFill="1" applyBorder="1" applyAlignment="1" applyProtection="1"/>
    <xf numFmtId="0" fontId="20" fillId="0" borderId="0" xfId="8"/>
    <xf numFmtId="165" fontId="23" fillId="4" borderId="0" xfId="0" applyNumberFormat="1" applyFont="1" applyFill="1" applyAlignment="1">
      <alignment horizontal="centerContinuous"/>
    </xf>
    <xf numFmtId="165" fontId="5" fillId="4" borderId="0" xfId="0" applyNumberFormat="1" applyFont="1" applyFill="1" applyBorder="1"/>
    <xf numFmtId="167" fontId="69" fillId="0" borderId="0" xfId="1" applyNumberFormat="1" applyFont="1" applyAlignment="1">
      <alignment horizontal="left" vertical="center"/>
    </xf>
    <xf numFmtId="5" fontId="6" fillId="2" borderId="11" xfId="0" applyNumberFormat="1" applyFont="1" applyFill="1" applyBorder="1" applyAlignment="1"/>
    <xf numFmtId="5" fontId="6" fillId="2" borderId="12" xfId="0" applyNumberFormat="1" applyFont="1" applyFill="1" applyBorder="1" applyAlignment="1"/>
    <xf numFmtId="0" fontId="5" fillId="0" borderId="0" xfId="7" applyFont="1" applyAlignment="1">
      <alignment vertical="top" wrapText="1"/>
    </xf>
    <xf numFmtId="0" fontId="5" fillId="0" borderId="0" xfId="7" applyFont="1" applyAlignment="1">
      <alignment vertical="top"/>
    </xf>
    <xf numFmtId="0" fontId="50" fillId="0" borderId="0" xfId="7" applyFont="1" applyAlignment="1">
      <alignment vertical="top"/>
    </xf>
    <xf numFmtId="0" fontId="5" fillId="0" borderId="0" xfId="7" applyFont="1" applyFill="1" applyBorder="1" applyAlignment="1">
      <alignment vertical="top" wrapText="1"/>
    </xf>
    <xf numFmtId="169" fontId="5" fillId="0" borderId="0" xfId="3" applyNumberFormat="1" applyFont="1" applyFill="1" applyBorder="1" applyAlignment="1">
      <alignment vertical="top"/>
    </xf>
    <xf numFmtId="0" fontId="5" fillId="0" borderId="0" xfId="7" applyFont="1" applyFill="1" applyBorder="1" applyAlignment="1">
      <alignment vertical="top"/>
    </xf>
    <xf numFmtId="0" fontId="16" fillId="0" borderId="0" xfId="7" applyFont="1" applyFill="1" applyBorder="1" applyAlignment="1">
      <alignment vertical="top"/>
    </xf>
    <xf numFmtId="0" fontId="70" fillId="0" borderId="0" xfId="7" applyFont="1" applyAlignment="1">
      <alignment horizontal="left" vertical="top" wrapText="1"/>
    </xf>
    <xf numFmtId="0" fontId="5" fillId="0" borderId="0" xfId="7" applyFont="1" applyFill="1" applyAlignment="1">
      <alignment vertical="top"/>
    </xf>
    <xf numFmtId="0" fontId="71" fillId="0" borderId="0" xfId="7" applyFont="1" applyAlignment="1">
      <alignment vertical="top" wrapText="1"/>
    </xf>
    <xf numFmtId="0" fontId="5" fillId="4" borderId="0" xfId="7" applyFont="1" applyFill="1" applyAlignment="1">
      <alignment vertical="top" wrapText="1"/>
    </xf>
    <xf numFmtId="0" fontId="0" fillId="4" borderId="0" xfId="0" applyFill="1" applyBorder="1" applyAlignment="1"/>
    <xf numFmtId="166" fontId="67" fillId="0" borderId="0" xfId="0" applyNumberFormat="1" applyFont="1" applyFill="1" applyAlignment="1">
      <alignment horizontal="centerContinuous"/>
    </xf>
    <xf numFmtId="165" fontId="8" fillId="0" borderId="0" xfId="0" applyNumberFormat="1" applyFont="1" applyFill="1" applyAlignment="1">
      <alignment horizontal="centerContinuous"/>
    </xf>
    <xf numFmtId="166" fontId="8" fillId="0" borderId="0" xfId="0" applyNumberFormat="1" applyFont="1" applyFill="1" applyBorder="1"/>
    <xf numFmtId="165" fontId="8" fillId="0" borderId="0" xfId="0" applyNumberFormat="1" applyFont="1" applyFill="1" applyBorder="1"/>
    <xf numFmtId="0" fontId="5" fillId="0" borderId="0" xfId="7" applyFont="1" applyFill="1" applyAlignment="1">
      <alignment vertical="top" wrapText="1"/>
    </xf>
    <xf numFmtId="37" fontId="8" fillId="0" borderId="59" xfId="0" applyNumberFormat="1" applyFont="1" applyBorder="1"/>
    <xf numFmtId="37" fontId="8" fillId="0" borderId="60" xfId="0" applyNumberFormat="1" applyFont="1" applyBorder="1"/>
    <xf numFmtId="37" fontId="8" fillId="0" borderId="61" xfId="0" applyNumberFormat="1" applyFont="1" applyBorder="1"/>
    <xf numFmtId="37" fontId="8" fillId="0" borderId="62" xfId="0" applyNumberFormat="1" applyFont="1" applyBorder="1"/>
    <xf numFmtId="37" fontId="29" fillId="0" borderId="63" xfId="0" applyNumberFormat="1" applyFont="1" applyBorder="1"/>
    <xf numFmtId="37" fontId="6" fillId="2" borderId="59" xfId="0" applyNumberFormat="1" applyFont="1" applyFill="1" applyBorder="1" applyAlignment="1"/>
    <xf numFmtId="37" fontId="6" fillId="2" borderId="60" xfId="0" applyNumberFormat="1" applyFont="1" applyFill="1" applyBorder="1" applyAlignment="1"/>
    <xf numFmtId="37" fontId="29" fillId="0" borderId="64" xfId="0" applyNumberFormat="1" applyFont="1" applyBorder="1"/>
    <xf numFmtId="0" fontId="6" fillId="2" borderId="65" xfId="0" applyNumberFormat="1" applyFont="1" applyFill="1" applyBorder="1" applyAlignment="1">
      <alignment horizontal="left"/>
    </xf>
    <xf numFmtId="0" fontId="6" fillId="2" borderId="66" xfId="0" applyNumberFormat="1" applyFont="1" applyFill="1" applyBorder="1" applyAlignment="1">
      <alignment horizontal="left"/>
    </xf>
    <xf numFmtId="0" fontId="28" fillId="2" borderId="67" xfId="0" applyNumberFormat="1" applyFont="1" applyFill="1" applyBorder="1" applyAlignment="1">
      <alignment horizontal="left" indent="5"/>
    </xf>
    <xf numFmtId="165" fontId="1" fillId="0" borderId="0" xfId="0" applyNumberFormat="1" applyFont="1" applyBorder="1"/>
    <xf numFmtId="0" fontId="0" fillId="0" borderId="0" xfId="0" applyBorder="1" applyAlignment="1">
      <alignment horizontal="center" vertical="top"/>
    </xf>
    <xf numFmtId="0" fontId="48" fillId="0" borderId="0" xfId="0" applyFont="1" applyBorder="1" applyAlignment="1">
      <alignment vertical="top" wrapText="1"/>
    </xf>
    <xf numFmtId="0" fontId="38" fillId="0" borderId="0" xfId="0" applyFont="1" applyBorder="1" applyAlignment="1">
      <alignment horizontal="center" vertical="top"/>
    </xf>
    <xf numFmtId="0" fontId="31" fillId="0" borderId="0" xfId="0" applyFont="1" applyBorder="1" applyAlignment="1">
      <alignment horizontal="center" vertical="top"/>
    </xf>
    <xf numFmtId="0" fontId="38" fillId="0" borderId="0" xfId="0" applyFont="1" applyBorder="1" applyAlignment="1">
      <alignment horizontal="center" vertical="top" wrapText="1"/>
    </xf>
    <xf numFmtId="0" fontId="0" fillId="4" borderId="0" xfId="0" applyFill="1" applyBorder="1" applyAlignment="1">
      <alignment horizontal="center" vertical="top"/>
    </xf>
    <xf numFmtId="0" fontId="55" fillId="0" borderId="0" xfId="0" applyFont="1" applyAlignment="1"/>
    <xf numFmtId="0" fontId="73" fillId="0" borderId="0" xfId="0" applyFont="1" applyBorder="1" applyAlignment="1">
      <alignment horizontal="center"/>
    </xf>
    <xf numFmtId="0" fontId="72" fillId="0" borderId="0" xfId="0" applyFont="1" applyBorder="1" applyAlignment="1">
      <alignment vertical="top" wrapText="1"/>
    </xf>
    <xf numFmtId="0" fontId="31" fillId="4" borderId="0" xfId="0" applyFont="1" applyFill="1" applyBorder="1" applyAlignment="1">
      <alignment horizontal="center" vertical="top"/>
    </xf>
    <xf numFmtId="3" fontId="31" fillId="0" borderId="0" xfId="0" applyNumberFormat="1" applyFont="1" applyBorder="1" applyAlignment="1">
      <alignment vertical="top" wrapText="1"/>
    </xf>
    <xf numFmtId="1" fontId="31" fillId="0" borderId="0" xfId="0" applyNumberFormat="1" applyFont="1" applyBorder="1" applyAlignment="1">
      <alignment vertical="top" wrapText="1"/>
    </xf>
    <xf numFmtId="1" fontId="31" fillId="0" borderId="0" xfId="0" applyNumberFormat="1" applyFont="1" applyBorder="1" applyAlignment="1">
      <alignment vertical="top"/>
    </xf>
    <xf numFmtId="0" fontId="38" fillId="0" borderId="0" xfId="0" applyFont="1" applyBorder="1" applyAlignment="1">
      <alignment horizontal="center"/>
    </xf>
    <xf numFmtId="0" fontId="42" fillId="4" borderId="0" xfId="0" applyFont="1" applyFill="1" applyBorder="1" applyAlignment="1">
      <alignment vertical="top" wrapText="1"/>
    </xf>
    <xf numFmtId="0" fontId="5" fillId="0" borderId="36" xfId="0" applyNumberFormat="1" applyFont="1" applyBorder="1" applyAlignment="1"/>
    <xf numFmtId="0" fontId="16" fillId="0" borderId="51" xfId="0" applyNumberFormat="1" applyFont="1" applyBorder="1" applyAlignment="1">
      <alignment horizontal="right"/>
    </xf>
    <xf numFmtId="0" fontId="16" fillId="0" borderId="52" xfId="0" applyNumberFormat="1" applyFont="1" applyBorder="1" applyAlignment="1">
      <alignment horizontal="right"/>
    </xf>
    <xf numFmtId="0" fontId="16" fillId="0" borderId="53" xfId="0" applyNumberFormat="1" applyFont="1" applyBorder="1" applyAlignment="1">
      <alignment horizontal="right"/>
    </xf>
    <xf numFmtId="0" fontId="16" fillId="0" borderId="36" xfId="0" applyNumberFormat="1" applyFont="1" applyBorder="1" applyAlignment="1">
      <alignment horizontal="left" indent="3"/>
    </xf>
    <xf numFmtId="37" fontId="16" fillId="0" borderId="7" xfId="0" applyNumberFormat="1" applyFont="1" applyBorder="1" applyAlignment="1"/>
    <xf numFmtId="37" fontId="16" fillId="0" borderId="3" xfId="0" applyNumberFormat="1" applyFont="1" applyBorder="1" applyAlignment="1"/>
    <xf numFmtId="5" fontId="16" fillId="0" borderId="3" xfId="0" applyNumberFormat="1" applyFont="1" applyBorder="1" applyAlignment="1"/>
    <xf numFmtId="5" fontId="16" fillId="0" borderId="4" xfId="0" applyNumberFormat="1" applyFont="1" applyBorder="1" applyAlignment="1"/>
    <xf numFmtId="37" fontId="5" fillId="0" borderId="4" xfId="0" applyNumberFormat="1" applyFont="1" applyBorder="1" applyAlignment="1"/>
    <xf numFmtId="37" fontId="5" fillId="0" borderId="36" xfId="0" applyNumberFormat="1" applyFont="1" applyBorder="1" applyAlignment="1"/>
    <xf numFmtId="37" fontId="5" fillId="0" borderId="39" xfId="0" applyNumberFormat="1" applyFont="1" applyBorder="1" applyAlignment="1"/>
    <xf numFmtId="37" fontId="5" fillId="0" borderId="20" xfId="0" applyNumberFormat="1" applyFont="1" applyBorder="1" applyAlignment="1"/>
    <xf numFmtId="0" fontId="5" fillId="0" borderId="55" xfId="0" applyNumberFormat="1" applyFont="1" applyBorder="1" applyAlignment="1"/>
    <xf numFmtId="5" fontId="5" fillId="0" borderId="3" xfId="0" applyNumberFormat="1" applyFont="1" applyBorder="1" applyAlignment="1"/>
    <xf numFmtId="5" fontId="5" fillId="0" borderId="4" xfId="0" applyNumberFormat="1" applyFont="1" applyBorder="1" applyAlignment="1"/>
    <xf numFmtId="165" fontId="5" fillId="0" borderId="0" xfId="0" applyNumberFormat="1" applyFont="1" applyAlignment="1">
      <alignment horizontal="centerContinuous"/>
    </xf>
    <xf numFmtId="0" fontId="16" fillId="0" borderId="0" xfId="0" applyNumberFormat="1" applyFont="1" applyBorder="1" applyAlignment="1">
      <alignment horizontal="left" indent="5"/>
    </xf>
    <xf numFmtId="37" fontId="16" fillId="0" borderId="0" xfId="0" applyNumberFormat="1" applyFont="1" applyBorder="1" applyAlignment="1"/>
    <xf numFmtId="5" fontId="16" fillId="0" borderId="0" xfId="0" applyNumberFormat="1" applyFont="1" applyBorder="1" applyAlignment="1"/>
    <xf numFmtId="165" fontId="57" fillId="0" borderId="0" xfId="0" applyNumberFormat="1" applyFont="1" applyAlignment="1"/>
    <xf numFmtId="165" fontId="56" fillId="0" borderId="0" xfId="0" applyNumberFormat="1" applyFont="1" applyAlignment="1"/>
    <xf numFmtId="0" fontId="8" fillId="0" borderId="0" xfId="8" applyNumberFormat="1" applyFont="1" applyFill="1" applyBorder="1" applyAlignment="1" applyProtection="1"/>
    <xf numFmtId="0" fontId="75" fillId="0" borderId="0" xfId="8" applyFont="1" applyBorder="1" applyAlignment="1">
      <alignment vertical="center"/>
    </xf>
    <xf numFmtId="0" fontId="75" fillId="0" borderId="0" xfId="8" applyFont="1" applyAlignment="1">
      <alignment vertical="center"/>
    </xf>
    <xf numFmtId="0" fontId="77" fillId="0" borderId="39" xfId="8" applyFont="1" applyFill="1" applyBorder="1" applyAlignment="1">
      <alignment horizontal="left" vertical="center"/>
    </xf>
    <xf numFmtId="0" fontId="77" fillId="0" borderId="68" xfId="8" applyFont="1" applyFill="1" applyBorder="1" applyAlignment="1">
      <alignment horizontal="left" vertical="center"/>
    </xf>
    <xf numFmtId="0" fontId="77" fillId="0" borderId="13" xfId="8" applyFont="1" applyFill="1" applyBorder="1" applyAlignment="1">
      <alignment horizontal="left" vertical="center"/>
    </xf>
    <xf numFmtId="0" fontId="77" fillId="0" borderId="69" xfId="8" applyFont="1" applyFill="1" applyBorder="1" applyAlignment="1">
      <alignment horizontal="left" vertical="center"/>
    </xf>
    <xf numFmtId="166" fontId="77" fillId="0" borderId="13" xfId="8" applyNumberFormat="1" applyFont="1" applyFill="1" applyBorder="1" applyAlignment="1">
      <alignment horizontal="left" vertical="center"/>
    </xf>
    <xf numFmtId="0" fontId="78" fillId="0" borderId="69" xfId="8" applyFont="1" applyFill="1" applyBorder="1" applyAlignment="1">
      <alignment horizontal="left" vertical="center"/>
    </xf>
    <xf numFmtId="166" fontId="78" fillId="0" borderId="13" xfId="8" applyNumberFormat="1" applyFont="1" applyFill="1" applyBorder="1" applyAlignment="1">
      <alignment horizontal="left" vertical="center"/>
    </xf>
    <xf numFmtId="0" fontId="77" fillId="0" borderId="70" xfId="8" applyFont="1" applyFill="1" applyBorder="1" applyAlignment="1">
      <alignment horizontal="left" vertical="center"/>
    </xf>
    <xf numFmtId="0" fontId="77" fillId="0" borderId="36" xfId="8" applyFont="1" applyFill="1" applyBorder="1" applyAlignment="1">
      <alignment vertical="center"/>
    </xf>
    <xf numFmtId="0" fontId="77" fillId="0" borderId="55" xfId="8" applyFont="1" applyFill="1" applyBorder="1" applyAlignment="1">
      <alignment vertical="center"/>
    </xf>
    <xf numFmtId="0" fontId="77" fillId="0" borderId="13" xfId="8" applyFont="1" applyFill="1" applyBorder="1" applyAlignment="1">
      <alignment vertical="center"/>
    </xf>
    <xf numFmtId="0" fontId="77" fillId="0" borderId="57" xfId="8" applyFont="1" applyFill="1" applyBorder="1" applyAlignment="1">
      <alignment vertical="center"/>
    </xf>
    <xf numFmtId="166" fontId="78" fillId="0" borderId="41" xfId="8" applyNumberFormat="1" applyFont="1" applyFill="1" applyBorder="1" applyAlignment="1">
      <alignment horizontal="left" vertical="center"/>
    </xf>
    <xf numFmtId="0" fontId="78" fillId="0" borderId="71" xfId="8" applyFont="1" applyFill="1" applyBorder="1" applyAlignment="1">
      <alignment horizontal="left" vertical="center"/>
    </xf>
    <xf numFmtId="0" fontId="78" fillId="0" borderId="36" xfId="8" applyFont="1" applyFill="1" applyBorder="1" applyAlignment="1">
      <alignment vertical="center"/>
    </xf>
    <xf numFmtId="0" fontId="79" fillId="0" borderId="39" xfId="8" applyNumberFormat="1" applyFont="1" applyFill="1" applyBorder="1" applyAlignment="1" applyProtection="1"/>
    <xf numFmtId="166" fontId="78" fillId="0" borderId="55" xfId="8" applyNumberFormat="1" applyFont="1" applyFill="1" applyBorder="1" applyAlignment="1">
      <alignment horizontal="left" vertical="center"/>
    </xf>
    <xf numFmtId="0" fontId="78" fillId="0" borderId="68" xfId="8" applyFont="1" applyFill="1" applyBorder="1" applyAlignment="1">
      <alignment horizontal="left" vertical="center"/>
    </xf>
    <xf numFmtId="166" fontId="78" fillId="0" borderId="57" xfId="8" applyNumberFormat="1" applyFont="1" applyFill="1" applyBorder="1" applyAlignment="1">
      <alignment horizontal="left" vertical="center"/>
    </xf>
    <xf numFmtId="0" fontId="78" fillId="0" borderId="70" xfId="8" applyFont="1" applyFill="1" applyBorder="1" applyAlignment="1">
      <alignment horizontal="left" vertical="center"/>
    </xf>
    <xf numFmtId="0" fontId="78" fillId="0" borderId="39" xfId="8" applyFont="1" applyFill="1" applyBorder="1" applyAlignment="1">
      <alignment horizontal="right" vertical="center"/>
    </xf>
    <xf numFmtId="0" fontId="78" fillId="0" borderId="15" xfId="8" applyFont="1" applyFill="1" applyBorder="1" applyAlignment="1">
      <alignment vertical="center"/>
    </xf>
    <xf numFmtId="0" fontId="78" fillId="0" borderId="60" xfId="8" applyFont="1" applyFill="1" applyBorder="1" applyAlignment="1">
      <alignment horizontal="left" vertical="center"/>
    </xf>
    <xf numFmtId="0" fontId="78" fillId="0" borderId="57" xfId="8" applyFont="1" applyFill="1" applyBorder="1" applyAlignment="1">
      <alignment vertical="center"/>
    </xf>
    <xf numFmtId="0" fontId="78" fillId="0" borderId="39" xfId="8" applyFont="1" applyFill="1" applyBorder="1" applyAlignment="1">
      <alignment horizontal="left" vertical="center"/>
    </xf>
    <xf numFmtId="0" fontId="77" fillId="0" borderId="7" xfId="8" applyFont="1" applyFill="1" applyBorder="1" applyAlignment="1">
      <alignment vertical="center"/>
    </xf>
    <xf numFmtId="0" fontId="77" fillId="0" borderId="3" xfId="8" applyFont="1" applyFill="1" applyBorder="1" applyAlignment="1">
      <alignment horizontal="left" vertical="center"/>
    </xf>
    <xf numFmtId="37" fontId="77" fillId="0" borderId="39" xfId="1" applyNumberFormat="1" applyFont="1" applyFill="1" applyBorder="1" applyAlignment="1">
      <alignment horizontal="right" vertical="center"/>
    </xf>
    <xf numFmtId="37" fontId="77" fillId="0" borderId="20" xfId="1" applyNumberFormat="1" applyFont="1" applyFill="1" applyBorder="1" applyAlignment="1">
      <alignment horizontal="right" vertical="center"/>
    </xf>
    <xf numFmtId="37" fontId="77" fillId="0" borderId="72" xfId="1" applyNumberFormat="1" applyFont="1" applyFill="1" applyBorder="1" applyAlignment="1">
      <alignment horizontal="right" vertical="center"/>
    </xf>
    <xf numFmtId="37" fontId="77" fillId="0" borderId="73" xfId="1" applyNumberFormat="1" applyFont="1" applyFill="1" applyBorder="1" applyAlignment="1">
      <alignment horizontal="right" vertical="center"/>
    </xf>
    <xf numFmtId="37" fontId="77" fillId="0" borderId="74" xfId="1" applyNumberFormat="1" applyFont="1" applyFill="1" applyBorder="1" applyAlignment="1">
      <alignment horizontal="right" vertical="center"/>
    </xf>
    <xf numFmtId="37" fontId="77" fillId="0" borderId="75" xfId="1" applyNumberFormat="1" applyFont="1" applyFill="1" applyBorder="1" applyAlignment="1">
      <alignment horizontal="right" vertical="center"/>
    </xf>
    <xf numFmtId="37" fontId="77" fillId="0" borderId="76" xfId="1" applyNumberFormat="1" applyFont="1" applyFill="1" applyBorder="1" applyAlignment="1">
      <alignment horizontal="right" vertical="center"/>
    </xf>
    <xf numFmtId="37" fontId="77" fillId="0" borderId="69" xfId="1" applyNumberFormat="1" applyFont="1" applyFill="1" applyBorder="1" applyAlignment="1">
      <alignment horizontal="right" vertical="center"/>
    </xf>
    <xf numFmtId="37" fontId="77" fillId="0" borderId="77" xfId="1" applyNumberFormat="1" applyFont="1" applyFill="1" applyBorder="1" applyAlignment="1">
      <alignment horizontal="right" vertical="center"/>
    </xf>
    <xf numFmtId="37" fontId="77" fillId="0" borderId="78" xfId="1" applyNumberFormat="1" applyFont="1" applyFill="1" applyBorder="1" applyAlignment="1">
      <alignment horizontal="right" vertical="center"/>
    </xf>
    <xf numFmtId="37" fontId="77" fillId="0" borderId="79" xfId="1" applyNumberFormat="1" applyFont="1" applyFill="1" applyBorder="1" applyAlignment="1">
      <alignment horizontal="right" vertical="center"/>
    </xf>
    <xf numFmtId="37" fontId="77" fillId="0" borderId="3" xfId="1" applyNumberFormat="1" applyFont="1" applyFill="1" applyBorder="1" applyAlignment="1">
      <alignment horizontal="right" vertical="center"/>
    </xf>
    <xf numFmtId="37" fontId="77" fillId="0" borderId="4" xfId="1" applyNumberFormat="1" applyFont="1" applyFill="1" applyBorder="1" applyAlignment="1">
      <alignment horizontal="right" vertical="center"/>
    </xf>
    <xf numFmtId="37" fontId="8" fillId="0" borderId="0" xfId="1" applyNumberFormat="1" applyFont="1" applyFill="1" applyBorder="1" applyAlignment="1" applyProtection="1"/>
    <xf numFmtId="37" fontId="79" fillId="0" borderId="39" xfId="1" applyNumberFormat="1" applyFont="1" applyFill="1" applyBorder="1" applyAlignment="1" applyProtection="1"/>
    <xf numFmtId="37" fontId="79" fillId="0" borderId="20" xfId="1" applyNumberFormat="1" applyFont="1" applyFill="1" applyBorder="1" applyAlignment="1" applyProtection="1"/>
    <xf numFmtId="37" fontId="78" fillId="0" borderId="72" xfId="1" applyNumberFormat="1" applyFont="1" applyFill="1" applyBorder="1" applyAlignment="1">
      <alignment horizontal="right" vertical="center"/>
    </xf>
    <xf numFmtId="37" fontId="78" fillId="0" borderId="73" xfId="1" applyNumberFormat="1" applyFont="1" applyFill="1" applyBorder="1" applyAlignment="1">
      <alignment horizontal="right" vertical="center"/>
    </xf>
    <xf numFmtId="37" fontId="78" fillId="0" borderId="74" xfId="1" applyNumberFormat="1" applyFont="1" applyFill="1" applyBorder="1" applyAlignment="1">
      <alignment horizontal="right" vertical="center"/>
    </xf>
    <xf numFmtId="37" fontId="78" fillId="0" borderId="75" xfId="1" applyNumberFormat="1" applyFont="1" applyFill="1" applyBorder="1" applyAlignment="1">
      <alignment horizontal="right" vertical="center"/>
    </xf>
    <xf numFmtId="37" fontId="78" fillId="0" borderId="76" xfId="1" applyNumberFormat="1" applyFont="1" applyFill="1" applyBorder="1" applyAlignment="1">
      <alignment horizontal="right" vertical="center"/>
    </xf>
    <xf numFmtId="37" fontId="78" fillId="0" borderId="77" xfId="1" applyNumberFormat="1" applyFont="1" applyFill="1" applyBorder="1" applyAlignment="1">
      <alignment horizontal="right" vertical="center"/>
    </xf>
    <xf numFmtId="37" fontId="78" fillId="0" borderId="78" xfId="1" applyNumberFormat="1" applyFont="1" applyFill="1" applyBorder="1" applyAlignment="1">
      <alignment horizontal="right" vertical="center"/>
    </xf>
    <xf numFmtId="37" fontId="78" fillId="0" borderId="79" xfId="1" applyNumberFormat="1" applyFont="1" applyFill="1" applyBorder="1" applyAlignment="1">
      <alignment horizontal="right" vertical="center"/>
    </xf>
    <xf numFmtId="37" fontId="78" fillId="0" borderId="62" xfId="1" applyNumberFormat="1" applyFont="1" applyFill="1" applyBorder="1" applyAlignment="1">
      <alignment horizontal="right" vertical="center"/>
    </xf>
    <xf numFmtId="37" fontId="78" fillId="0" borderId="80" xfId="1" applyNumberFormat="1" applyFont="1" applyFill="1" applyBorder="1" applyAlignment="1">
      <alignment horizontal="right" vertical="center"/>
    </xf>
    <xf numFmtId="37" fontId="78" fillId="0" borderId="39" xfId="1" applyNumberFormat="1" applyFont="1" applyFill="1" applyBorder="1" applyAlignment="1">
      <alignment horizontal="right" vertical="center"/>
    </xf>
    <xf numFmtId="37" fontId="78" fillId="0" borderId="20" xfId="1" applyNumberFormat="1" applyFont="1" applyFill="1" applyBorder="1" applyAlignment="1">
      <alignment horizontal="right" vertical="center"/>
    </xf>
    <xf numFmtId="37" fontId="5" fillId="0" borderId="38" xfId="0" applyNumberFormat="1" applyFont="1" applyBorder="1" applyAlignment="1"/>
    <xf numFmtId="0" fontId="71" fillId="0" borderId="8" xfId="0" applyNumberFormat="1" applyFont="1" applyBorder="1" applyAlignment="1"/>
    <xf numFmtId="0" fontId="71" fillId="0" borderId="0" xfId="0" applyNumberFormat="1" applyFont="1" applyBorder="1" applyAlignment="1"/>
    <xf numFmtId="0" fontId="71" fillId="0" borderId="38" xfId="0" applyNumberFormat="1" applyFont="1" applyBorder="1" applyAlignment="1"/>
    <xf numFmtId="0" fontId="71" fillId="0" borderId="0" xfId="0" applyNumberFormat="1" applyFont="1" applyAlignment="1"/>
    <xf numFmtId="0" fontId="52" fillId="0" borderId="0" xfId="10" applyFont="1"/>
    <xf numFmtId="0" fontId="0" fillId="0" borderId="0" xfId="0" applyAlignment="1"/>
    <xf numFmtId="0" fontId="20" fillId="0" borderId="0" xfId="10"/>
    <xf numFmtId="0" fontId="16" fillId="0" borderId="0" xfId="10" applyFont="1"/>
    <xf numFmtId="0" fontId="22" fillId="0" borderId="0" xfId="10" applyFont="1"/>
    <xf numFmtId="0" fontId="8" fillId="0" borderId="0" xfId="10" applyFont="1"/>
    <xf numFmtId="0" fontId="8" fillId="0" borderId="0" xfId="10" applyFont="1" applyFill="1" applyAlignment="1">
      <alignment vertical="center"/>
    </xf>
    <xf numFmtId="0" fontId="22" fillId="0" borderId="0" xfId="10" applyFont="1" applyFill="1" applyBorder="1" applyAlignment="1">
      <alignment horizontal="centerContinuous"/>
    </xf>
    <xf numFmtId="0" fontId="8" fillId="0" borderId="8" xfId="10" applyFont="1" applyFill="1" applyBorder="1" applyAlignment="1">
      <alignment horizontal="center"/>
    </xf>
    <xf numFmtId="0" fontId="8" fillId="0" borderId="38" xfId="10" applyFont="1" applyFill="1" applyBorder="1" applyAlignment="1">
      <alignment horizontal="center"/>
    </xf>
    <xf numFmtId="0" fontId="8" fillId="0" borderId="0" xfId="10" applyFont="1" applyFill="1"/>
    <xf numFmtId="0" fontId="8" fillId="0" borderId="0" xfId="10" applyFont="1" applyFill="1" applyBorder="1" applyAlignment="1">
      <alignment horizontal="center"/>
    </xf>
    <xf numFmtId="0" fontId="8" fillId="0" borderId="7" xfId="10" applyFont="1" applyFill="1" applyBorder="1" applyAlignment="1">
      <alignment horizontal="center" wrapText="1"/>
    </xf>
    <xf numFmtId="0" fontId="8" fillId="0" borderId="4" xfId="10" applyFont="1" applyFill="1" applyBorder="1" applyAlignment="1">
      <alignment horizontal="center" wrapText="1"/>
    </xf>
    <xf numFmtId="0" fontId="81" fillId="0" borderId="0" xfId="10" applyFont="1" applyFill="1" applyBorder="1" applyAlignment="1">
      <alignment horizontal="center"/>
    </xf>
    <xf numFmtId="37" fontId="8" fillId="0" borderId="8" xfId="10" applyNumberFormat="1" applyFont="1" applyBorder="1"/>
    <xf numFmtId="37" fontId="8" fillId="0" borderId="38" xfId="10" applyNumberFormat="1" applyFont="1" applyBorder="1"/>
    <xf numFmtId="37" fontId="8" fillId="0" borderId="0" xfId="10" applyNumberFormat="1" applyFont="1" applyBorder="1"/>
    <xf numFmtId="0" fontId="8" fillId="0" borderId="0" xfId="10" applyFont="1" applyBorder="1"/>
    <xf numFmtId="0" fontId="22" fillId="0" borderId="6" xfId="10" applyFont="1" applyBorder="1"/>
    <xf numFmtId="0" fontId="8" fillId="0" borderId="6" xfId="0" applyFont="1" applyBorder="1" applyAlignment="1">
      <alignment wrapText="1"/>
    </xf>
    <xf numFmtId="0" fontId="8" fillId="0" borderId="6" xfId="10" applyFont="1" applyBorder="1"/>
    <xf numFmtId="0" fontId="22" fillId="0" borderId="5" xfId="10" applyFont="1" applyBorder="1"/>
    <xf numFmtId="167" fontId="22" fillId="0" borderId="0" xfId="1" applyNumberFormat="1" applyFont="1" applyBorder="1"/>
    <xf numFmtId="170" fontId="8" fillId="0" borderId="0" xfId="10" applyNumberFormat="1" applyFont="1"/>
    <xf numFmtId="0" fontId="22" fillId="0" borderId="6" xfId="10" applyFont="1" applyBorder="1" applyAlignment="1">
      <alignment wrapText="1"/>
    </xf>
    <xf numFmtId="37" fontId="8" fillId="0" borderId="0" xfId="10" applyNumberFormat="1" applyFont="1"/>
    <xf numFmtId="37" fontId="8" fillId="0" borderId="8" xfId="10" applyNumberFormat="1" applyFont="1" applyBorder="1" applyAlignment="1"/>
    <xf numFmtId="37" fontId="8" fillId="0" borderId="38" xfId="10" applyNumberFormat="1" applyFont="1" applyBorder="1" applyAlignment="1"/>
    <xf numFmtId="37" fontId="22" fillId="0" borderId="8" xfId="1" applyNumberFormat="1" applyFont="1" applyBorder="1"/>
    <xf numFmtId="37" fontId="22" fillId="0" borderId="6" xfId="1" applyNumberFormat="1" applyFont="1" applyBorder="1"/>
    <xf numFmtId="0" fontId="22" fillId="0" borderId="82" xfId="10" applyFont="1" applyBorder="1" applyAlignment="1">
      <alignment horizontal="left"/>
    </xf>
    <xf numFmtId="0" fontId="22" fillId="0" borderId="83" xfId="10" applyFont="1" applyBorder="1" applyAlignment="1">
      <alignment horizontal="left"/>
    </xf>
    <xf numFmtId="167" fontId="22" fillId="0" borderId="0" xfId="10" applyNumberFormat="1" applyFont="1" applyBorder="1" applyAlignment="1">
      <alignment horizontal="left"/>
    </xf>
    <xf numFmtId="168" fontId="22" fillId="0" borderId="0" xfId="3" applyNumberFormat="1" applyFont="1" applyBorder="1" applyAlignment="1">
      <alignment horizontal="left"/>
    </xf>
    <xf numFmtId="0" fontId="82" fillId="0" borderId="0" xfId="10" applyFont="1" applyAlignment="1">
      <alignment horizontal="left"/>
    </xf>
    <xf numFmtId="0" fontId="82" fillId="0" borderId="0" xfId="10" applyFont="1" applyBorder="1" applyAlignment="1">
      <alignment horizontal="left"/>
    </xf>
    <xf numFmtId="0" fontId="22" fillId="0" borderId="0" xfId="10" applyFont="1" applyBorder="1" applyAlignment="1">
      <alignment horizontal="left"/>
    </xf>
    <xf numFmtId="0" fontId="8" fillId="3" borderId="0" xfId="10" applyFont="1" applyFill="1" applyBorder="1" applyAlignment="1">
      <alignment horizontal="center"/>
    </xf>
    <xf numFmtId="0" fontId="22" fillId="3" borderId="0" xfId="10" applyFont="1" applyFill="1" applyBorder="1" applyAlignment="1">
      <alignment horizontal="left"/>
    </xf>
    <xf numFmtId="37" fontId="22" fillId="3" borderId="0" xfId="10" applyNumberFormat="1" applyFont="1" applyFill="1" applyBorder="1" applyAlignment="1">
      <alignment horizontal="left"/>
    </xf>
    <xf numFmtId="5" fontId="22" fillId="3" borderId="0" xfId="3" applyNumberFormat="1" applyFont="1" applyFill="1" applyBorder="1" applyAlignment="1">
      <alignment horizontal="left"/>
    </xf>
    <xf numFmtId="5" fontId="22" fillId="3" borderId="0" xfId="10" applyNumberFormat="1" applyFont="1" applyFill="1" applyBorder="1" applyAlignment="1">
      <alignment horizontal="left"/>
    </xf>
    <xf numFmtId="167" fontId="22" fillId="3" borderId="0" xfId="10" applyNumberFormat="1" applyFont="1" applyFill="1" applyBorder="1" applyAlignment="1">
      <alignment horizontal="left"/>
    </xf>
    <xf numFmtId="168" fontId="22" fillId="3" borderId="0" xfId="3" applyNumberFormat="1" applyFont="1" applyFill="1" applyBorder="1" applyAlignment="1">
      <alignment horizontal="left"/>
    </xf>
    <xf numFmtId="167" fontId="14" fillId="0" borderId="0" xfId="10" applyNumberFormat="1" applyFont="1" applyFill="1" applyAlignment="1">
      <alignment horizontal="centerContinuous"/>
    </xf>
    <xf numFmtId="167" fontId="15" fillId="0" borderId="0" xfId="10" applyNumberFormat="1" applyFont="1" applyFill="1"/>
    <xf numFmtId="0" fontId="15" fillId="0" borderId="0" xfId="10" applyFont="1" applyFill="1"/>
    <xf numFmtId="0" fontId="14" fillId="0" borderId="0" xfId="0" applyFont="1" applyFill="1" applyBorder="1" applyAlignment="1">
      <alignment wrapText="1"/>
    </xf>
    <xf numFmtId="0" fontId="21" fillId="7" borderId="0" xfId="10" applyFont="1" applyFill="1" applyAlignment="1">
      <alignment horizontal="centerContinuous"/>
    </xf>
    <xf numFmtId="0" fontId="14" fillId="7" borderId="0" xfId="10" applyFont="1" applyFill="1" applyAlignment="1">
      <alignment horizontal="centerContinuous"/>
    </xf>
    <xf numFmtId="167" fontId="14" fillId="7" borderId="0" xfId="10" applyNumberFormat="1" applyFont="1" applyFill="1" applyAlignment="1">
      <alignment horizontal="centerContinuous"/>
    </xf>
    <xf numFmtId="0" fontId="14" fillId="7" borderId="0" xfId="0" applyFont="1" applyFill="1" applyBorder="1" applyAlignment="1">
      <alignment vertical="top" wrapText="1"/>
    </xf>
    <xf numFmtId="0" fontId="14" fillId="7" borderId="0" xfId="0" applyFont="1" applyFill="1" applyBorder="1" applyAlignment="1"/>
    <xf numFmtId="0" fontId="15" fillId="7" borderId="0" xfId="10" applyFont="1" applyFill="1"/>
    <xf numFmtId="5" fontId="5" fillId="0" borderId="0" xfId="3" applyNumberFormat="1" applyFont="1" applyFill="1" applyBorder="1" applyAlignment="1">
      <alignment vertical="top"/>
    </xf>
    <xf numFmtId="0" fontId="5" fillId="0" borderId="0" xfId="7" applyFont="1" applyFill="1" applyBorder="1" applyAlignment="1">
      <alignment horizontal="center" vertical="top" wrapText="1"/>
    </xf>
    <xf numFmtId="7" fontId="5" fillId="0" borderId="0" xfId="3" applyNumberFormat="1" applyFont="1" applyFill="1" applyBorder="1" applyAlignment="1">
      <alignment vertical="top"/>
    </xf>
    <xf numFmtId="0" fontId="6" fillId="2" borderId="15" xfId="0" applyNumberFormat="1" applyFont="1" applyFill="1" applyBorder="1" applyAlignment="1">
      <alignment horizontal="left" indent="1"/>
    </xf>
    <xf numFmtId="0" fontId="27" fillId="0" borderId="57" xfId="0" applyNumberFormat="1" applyFont="1" applyFill="1" applyBorder="1" applyAlignment="1">
      <alignment horizontal="left" indent="2"/>
    </xf>
    <xf numFmtId="37" fontId="27" fillId="0" borderId="57" xfId="0" applyNumberFormat="1" applyFont="1" applyFill="1" applyBorder="1" applyAlignment="1"/>
    <xf numFmtId="37" fontId="27" fillId="0" borderId="86" xfId="0" applyNumberFormat="1" applyFont="1" applyFill="1" applyBorder="1" applyAlignment="1"/>
    <xf numFmtId="37" fontId="27" fillId="0" borderId="87" xfId="0" applyNumberFormat="1" applyFont="1" applyFill="1" applyBorder="1" applyAlignment="1"/>
    <xf numFmtId="0" fontId="27" fillId="0" borderId="88" xfId="0" applyNumberFormat="1" applyFont="1" applyFill="1" applyBorder="1" applyAlignment="1">
      <alignment horizontal="left" indent="2"/>
    </xf>
    <xf numFmtId="37" fontId="27" fillId="0" borderId="54" xfId="0" applyNumberFormat="1" applyFont="1" applyFill="1" applyBorder="1" applyAlignment="1"/>
    <xf numFmtId="37" fontId="27" fillId="0" borderId="89" xfId="0" applyNumberFormat="1" applyFont="1" applyFill="1" applyBorder="1" applyAlignment="1"/>
    <xf numFmtId="37" fontId="27" fillId="0" borderId="90" xfId="0" applyNumberFormat="1" applyFont="1" applyFill="1" applyBorder="1" applyAlignment="1"/>
    <xf numFmtId="0" fontId="77" fillId="0" borderId="71" xfId="8" applyFont="1" applyFill="1" applyBorder="1" applyAlignment="1">
      <alignment horizontal="left" vertical="center"/>
    </xf>
    <xf numFmtId="0" fontId="77" fillId="0" borderId="41" xfId="8" applyFont="1" applyFill="1" applyBorder="1" applyAlignment="1">
      <alignment vertical="center"/>
    </xf>
    <xf numFmtId="1" fontId="5" fillId="0" borderId="17" xfId="0" applyNumberFormat="1" applyFont="1" applyBorder="1" applyAlignment="1">
      <alignment horizontal="right"/>
    </xf>
    <xf numFmtId="37" fontId="6" fillId="2" borderId="20" xfId="0" applyNumberFormat="1" applyFont="1" applyFill="1" applyBorder="1" applyAlignment="1"/>
    <xf numFmtId="37" fontId="6" fillId="2" borderId="13" xfId="0" applyNumberFormat="1" applyFont="1" applyFill="1" applyBorder="1" applyAlignment="1"/>
    <xf numFmtId="0" fontId="21" fillId="4" borderId="0" xfId="0" applyFont="1" applyFill="1" applyBorder="1" applyAlignment="1">
      <alignment horizontal="center" vertical="top"/>
    </xf>
    <xf numFmtId="3" fontId="14" fillId="0" borderId="0" xfId="0" applyNumberFormat="1" applyFont="1" applyAlignment="1"/>
    <xf numFmtId="165" fontId="14" fillId="0" borderId="0" xfId="0" applyNumberFormat="1" applyFont="1" applyAlignment="1"/>
    <xf numFmtId="3" fontId="30" fillId="0" borderId="0" xfId="0" applyNumberFormat="1" applyFont="1" applyAlignment="1"/>
    <xf numFmtId="3" fontId="14" fillId="6" borderId="0" xfId="0" applyNumberFormat="1" applyFont="1" applyFill="1" applyAlignment="1"/>
    <xf numFmtId="37" fontId="14" fillId="6" borderId="0" xfId="0" applyNumberFormat="1" applyFont="1" applyFill="1" applyAlignment="1"/>
    <xf numFmtId="3" fontId="14" fillId="4" borderId="0" xfId="0" applyNumberFormat="1" applyFont="1" applyFill="1" applyAlignment="1"/>
    <xf numFmtId="165" fontId="14" fillId="0" borderId="0" xfId="0" applyNumberFormat="1" applyFont="1" applyFill="1" applyAlignment="1"/>
    <xf numFmtId="165" fontId="21" fillId="4" borderId="0" xfId="0" applyNumberFormat="1" applyFont="1" applyFill="1" applyAlignment="1">
      <alignment horizontal="center" wrapText="1"/>
    </xf>
    <xf numFmtId="0" fontId="14" fillId="4" borderId="0" xfId="0" applyFont="1" applyFill="1" applyBorder="1" applyAlignment="1">
      <alignment wrapText="1"/>
    </xf>
    <xf numFmtId="0" fontId="14" fillId="4" borderId="0" xfId="0" applyFont="1" applyFill="1" applyBorder="1" applyAlignment="1"/>
    <xf numFmtId="165" fontId="49" fillId="0" borderId="0" xfId="0" applyNumberFormat="1" applyFont="1" applyAlignment="1"/>
    <xf numFmtId="0" fontId="21" fillId="4" borderId="0" xfId="0" applyFont="1" applyFill="1" applyBorder="1" applyAlignment="1">
      <alignment horizontal="center"/>
    </xf>
    <xf numFmtId="165" fontId="14" fillId="4" borderId="0" xfId="0" applyNumberFormat="1" applyFont="1" applyFill="1" applyBorder="1" applyAlignment="1">
      <alignment vertical="top" wrapText="1"/>
    </xf>
    <xf numFmtId="3" fontId="44" fillId="0" borderId="0" xfId="0" applyNumberFormat="1" applyFont="1" applyAlignment="1"/>
    <xf numFmtId="165" fontId="44" fillId="0" borderId="0" xfId="0" applyNumberFormat="1" applyFont="1" applyAlignment="1"/>
    <xf numFmtId="165" fontId="44" fillId="0" borderId="0" xfId="0" applyNumberFormat="1" applyFont="1" applyFill="1" applyAlignment="1"/>
    <xf numFmtId="165" fontId="85" fillId="0" borderId="0" xfId="0" applyNumberFormat="1" applyFont="1" applyFill="1" applyAlignment="1"/>
    <xf numFmtId="165" fontId="14" fillId="0" borderId="0" xfId="0" applyNumberFormat="1" applyFont="1"/>
    <xf numFmtId="0" fontId="0" fillId="0" borderId="0" xfId="0" applyBorder="1" applyAlignment="1">
      <alignment vertical="top" wrapText="1"/>
    </xf>
    <xf numFmtId="0" fontId="14" fillId="4" borderId="0" xfId="0" applyFont="1" applyFill="1" applyBorder="1" applyAlignment="1">
      <alignment wrapText="1"/>
    </xf>
    <xf numFmtId="0" fontId="21" fillId="4" borderId="0" xfId="0" applyFont="1" applyFill="1" applyBorder="1" applyAlignment="1">
      <alignment horizontal="center"/>
    </xf>
    <xf numFmtId="5" fontId="16" fillId="0" borderId="5" xfId="0" applyNumberFormat="1" applyFont="1" applyBorder="1" applyAlignment="1"/>
    <xf numFmtId="37" fontId="5" fillId="0" borderId="40" xfId="0" applyNumberFormat="1" applyFont="1" applyBorder="1" applyAlignment="1"/>
    <xf numFmtId="5" fontId="5" fillId="0" borderId="5" xfId="0" applyNumberFormat="1" applyFont="1" applyBorder="1" applyAlignment="1"/>
    <xf numFmtId="0" fontId="16" fillId="0" borderId="95" xfId="0" applyNumberFormat="1" applyFont="1" applyBorder="1" applyAlignment="1">
      <alignment horizontal="center"/>
    </xf>
    <xf numFmtId="0" fontId="16" fillId="0" borderId="52" xfId="0" applyNumberFormat="1" applyFont="1" applyBorder="1" applyAlignment="1">
      <alignment horizontal="center"/>
    </xf>
    <xf numFmtId="37" fontId="24" fillId="2" borderId="22" xfId="0" applyNumberFormat="1" applyFont="1" applyFill="1" applyBorder="1" applyAlignment="1">
      <alignment horizontal="center"/>
    </xf>
    <xf numFmtId="37" fontId="24" fillId="2" borderId="27" xfId="0" applyNumberFormat="1" applyFont="1" applyFill="1" applyBorder="1" applyAlignment="1">
      <alignment horizontal="center"/>
    </xf>
    <xf numFmtId="37" fontId="24" fillId="2" borderId="29" xfId="0" applyNumberFormat="1" applyFont="1" applyFill="1" applyBorder="1" applyAlignment="1">
      <alignment horizontal="center"/>
    </xf>
    <xf numFmtId="37" fontId="24" fillId="2" borderId="32" xfId="0" applyNumberFormat="1" applyFont="1" applyFill="1" applyBorder="1" applyAlignment="1">
      <alignment horizontal="center"/>
    </xf>
    <xf numFmtId="37" fontId="24" fillId="2" borderId="34" xfId="0" applyNumberFormat="1" applyFont="1" applyFill="1" applyBorder="1" applyAlignment="1">
      <alignment horizontal="center"/>
    </xf>
    <xf numFmtId="37" fontId="24" fillId="2" borderId="35" xfId="0" applyNumberFormat="1" applyFont="1" applyFill="1" applyBorder="1" applyAlignment="1">
      <alignment horizontal="center"/>
    </xf>
    <xf numFmtId="3" fontId="4" fillId="2" borderId="0" xfId="0" applyNumberFormat="1" applyFont="1" applyFill="1" applyBorder="1" applyAlignment="1">
      <alignment horizontal="center"/>
    </xf>
    <xf numFmtId="37" fontId="24" fillId="2" borderId="24" xfId="0" applyNumberFormat="1" applyFont="1" applyFill="1" applyBorder="1" applyAlignment="1">
      <alignment horizontal="center"/>
    </xf>
    <xf numFmtId="37" fontId="24" fillId="2" borderId="38" xfId="0" applyNumberFormat="1" applyFont="1" applyFill="1" applyBorder="1" applyAlignment="1">
      <alignment horizontal="center"/>
    </xf>
    <xf numFmtId="0" fontId="23" fillId="0" borderId="0" xfId="0" applyFont="1" applyFill="1" applyAlignment="1">
      <alignment horizontal="center"/>
    </xf>
    <xf numFmtId="0" fontId="0" fillId="0" borderId="0" xfId="0" applyFill="1" applyBorder="1" applyAlignment="1">
      <alignment horizontal="center" vertical="top" wrapText="1"/>
    </xf>
    <xf numFmtId="0" fontId="49" fillId="0" borderId="0" xfId="0" applyFont="1" applyAlignment="1">
      <alignment horizontal="center"/>
    </xf>
    <xf numFmtId="0" fontId="80" fillId="0" borderId="6" xfId="0" applyNumberFormat="1" applyFont="1" applyBorder="1"/>
    <xf numFmtId="5" fontId="6" fillId="2" borderId="42" xfId="0" applyNumberFormat="1" applyFont="1" applyFill="1" applyBorder="1" applyAlignment="1"/>
    <xf numFmtId="5" fontId="6" fillId="2" borderId="43" xfId="0" applyNumberFormat="1" applyFont="1" applyFill="1" applyBorder="1" applyAlignment="1"/>
    <xf numFmtId="0" fontId="0" fillId="0" borderId="0" xfId="0" applyBorder="1" applyAlignment="1">
      <alignment vertical="top" wrapText="1"/>
    </xf>
    <xf numFmtId="0" fontId="0" fillId="0" borderId="58" xfId="0" applyNumberFormat="1" applyBorder="1" applyAlignment="1">
      <alignment horizontal="left" indent="2"/>
    </xf>
    <xf numFmtId="0" fontId="0" fillId="0" borderId="0" xfId="0"/>
    <xf numFmtId="0" fontId="8" fillId="0" borderId="0" xfId="10" applyFont="1" applyAlignment="1">
      <alignment horizontal="center"/>
    </xf>
    <xf numFmtId="0" fontId="31" fillId="0" borderId="0" xfId="0" applyFont="1" applyBorder="1" applyAlignment="1">
      <alignment horizontal="center" vertical="top" wrapText="1"/>
    </xf>
    <xf numFmtId="0" fontId="38" fillId="0" borderId="0" xfId="0" applyNumberFormat="1" applyFont="1" applyBorder="1" applyAlignment="1">
      <alignment vertical="top" wrapText="1"/>
    </xf>
    <xf numFmtId="0" fontId="38" fillId="0" borderId="0" xfId="0" applyFont="1" applyBorder="1" applyAlignment="1">
      <alignment horizontal="center" vertical="top"/>
    </xf>
    <xf numFmtId="0" fontId="0" fillId="0" borderId="0" xfId="0" applyBorder="1" applyAlignment="1">
      <alignment horizontal="center" vertical="top"/>
    </xf>
    <xf numFmtId="0" fontId="31" fillId="0" borderId="0" xfId="0" applyFont="1" applyBorder="1" applyAlignment="1">
      <alignment vertical="top" wrapText="1"/>
    </xf>
    <xf numFmtId="0" fontId="15" fillId="0" borderId="14" xfId="9" applyFont="1" applyBorder="1"/>
    <xf numFmtId="37" fontId="8" fillId="0" borderId="8" xfId="10" applyNumberFormat="1" applyFont="1" applyBorder="1" applyAlignment="1">
      <alignment horizontal="center"/>
    </xf>
    <xf numFmtId="37" fontId="8" fillId="0" borderId="38" xfId="10" applyNumberFormat="1" applyFont="1" applyBorder="1" applyAlignment="1">
      <alignment horizontal="center"/>
    </xf>
    <xf numFmtId="37" fontId="22" fillId="0" borderId="7" xfId="1" applyNumberFormat="1" applyFont="1" applyBorder="1" applyAlignment="1">
      <alignment horizontal="center"/>
    </xf>
    <xf numFmtId="37" fontId="22" fillId="0" borderId="4" xfId="1" applyNumberFormat="1" applyFont="1" applyBorder="1" applyAlignment="1">
      <alignment horizontal="center"/>
    </xf>
    <xf numFmtId="37" fontId="22" fillId="0" borderId="84" xfId="10" applyNumberFormat="1" applyFont="1" applyBorder="1" applyAlignment="1">
      <alignment horizontal="center"/>
    </xf>
    <xf numFmtId="5" fontId="22" fillId="0" borderId="85" xfId="3" applyNumberFormat="1" applyFont="1" applyBorder="1" applyAlignment="1">
      <alignment horizontal="center"/>
    </xf>
    <xf numFmtId="37" fontId="8" fillId="0" borderId="0" xfId="10" applyNumberFormat="1" applyFont="1" applyBorder="1" applyAlignment="1">
      <alignment horizontal="center"/>
    </xf>
    <xf numFmtId="37" fontId="22" fillId="0" borderId="3" xfId="1" applyNumberFormat="1" applyFont="1" applyBorder="1" applyAlignment="1">
      <alignment horizontal="center"/>
    </xf>
    <xf numFmtId="0" fontId="8" fillId="0" borderId="0" xfId="10" applyNumberFormat="1" applyFont="1" applyAlignment="1">
      <alignment horizontal="center"/>
    </xf>
    <xf numFmtId="37" fontId="8" fillId="0" borderId="81" xfId="10" applyNumberFormat="1" applyFont="1" applyBorder="1" applyAlignment="1">
      <alignment horizontal="center"/>
    </xf>
    <xf numFmtId="0" fontId="2" fillId="0" borderId="54" xfId="0" applyNumberFormat="1" applyFont="1" applyBorder="1" applyAlignment="1">
      <alignment horizontal="left"/>
    </xf>
    <xf numFmtId="165" fontId="87" fillId="0" borderId="0" xfId="0" applyNumberFormat="1" applyFont="1" applyAlignment="1"/>
    <xf numFmtId="37" fontId="5" fillId="0" borderId="54" xfId="0" applyNumberFormat="1" applyFont="1" applyBorder="1" applyAlignment="1"/>
    <xf numFmtId="37" fontId="5" fillId="0" borderId="89" xfId="0" applyNumberFormat="1" applyFont="1" applyBorder="1" applyAlignment="1"/>
    <xf numFmtId="0" fontId="38" fillId="0" borderId="0" xfId="0" applyFont="1" applyAlignment="1">
      <alignment wrapText="1"/>
    </xf>
    <xf numFmtId="3" fontId="73" fillId="0" borderId="0" xfId="0" applyNumberFormat="1" applyFont="1" applyBorder="1" applyAlignment="1">
      <alignment horizontal="center"/>
    </xf>
    <xf numFmtId="3" fontId="31" fillId="0" borderId="0" xfId="0" applyNumberFormat="1" applyFont="1" applyBorder="1" applyAlignment="1">
      <alignment horizontal="center" vertical="top" wrapText="1"/>
    </xf>
    <xf numFmtId="3" fontId="31" fillId="0" borderId="0" xfId="0" applyNumberFormat="1" applyFont="1" applyBorder="1" applyAlignment="1">
      <alignment vertical="top"/>
    </xf>
    <xf numFmtId="3" fontId="31" fillId="0" borderId="3" xfId="0" applyNumberFormat="1" applyFont="1" applyBorder="1" applyAlignment="1">
      <alignment vertical="top"/>
    </xf>
    <xf numFmtId="3" fontId="31" fillId="0" borderId="0" xfId="0" applyNumberFormat="1" applyFont="1" applyAlignment="1">
      <alignment vertical="top"/>
    </xf>
    <xf numFmtId="164" fontId="31" fillId="0" borderId="0" xfId="0" applyNumberFormat="1" applyFont="1" applyBorder="1" applyAlignment="1">
      <alignment horizontal="center" vertical="top" wrapText="1"/>
    </xf>
    <xf numFmtId="0" fontId="0" fillId="0" borderId="0" xfId="0"/>
    <xf numFmtId="0" fontId="17" fillId="0" borderId="56" xfId="0" applyNumberFormat="1" applyFont="1" applyBorder="1" applyAlignment="1"/>
    <xf numFmtId="3" fontId="6" fillId="2" borderId="102" xfId="0" applyNumberFormat="1" applyFont="1" applyFill="1" applyBorder="1" applyAlignment="1"/>
    <xf numFmtId="3" fontId="6" fillId="2" borderId="102" xfId="0" applyNumberFormat="1" applyFont="1" applyFill="1" applyBorder="1" applyAlignment="1">
      <alignment horizontal="center"/>
    </xf>
    <xf numFmtId="3" fontId="6" fillId="2" borderId="92" xfId="0" applyNumberFormat="1" applyFont="1" applyFill="1" applyBorder="1" applyAlignment="1">
      <alignment horizontal="center"/>
    </xf>
    <xf numFmtId="0" fontId="86" fillId="2" borderId="25" xfId="0" applyNumberFormat="1" applyFont="1" applyFill="1" applyBorder="1" applyAlignment="1">
      <alignment horizontal="left"/>
    </xf>
    <xf numFmtId="0" fontId="86" fillId="2" borderId="123" xfId="0" applyNumberFormat="1" applyFont="1" applyFill="1" applyBorder="1" applyAlignment="1">
      <alignment horizontal="left"/>
    </xf>
    <xf numFmtId="0" fontId="86" fillId="2" borderId="8" xfId="0" applyNumberFormat="1" applyFont="1" applyFill="1" applyBorder="1" applyAlignment="1">
      <alignment horizontal="left"/>
    </xf>
    <xf numFmtId="0" fontId="86" fillId="2" borderId="124" xfId="0" applyNumberFormat="1" applyFont="1" applyFill="1" applyBorder="1" applyAlignment="1">
      <alignment horizontal="left"/>
    </xf>
    <xf numFmtId="0" fontId="86" fillId="2" borderId="2" xfId="0" applyNumberFormat="1" applyFont="1" applyFill="1" applyBorder="1" applyAlignment="1">
      <alignment horizontal="left"/>
    </xf>
    <xf numFmtId="37" fontId="24" fillId="2" borderId="121" xfId="0" applyNumberFormat="1" applyFont="1" applyFill="1" applyBorder="1" applyAlignment="1">
      <alignment horizontal="center"/>
    </xf>
    <xf numFmtId="0" fontId="86" fillId="2" borderId="118" xfId="0" applyNumberFormat="1" applyFont="1" applyFill="1" applyBorder="1" applyAlignment="1">
      <alignment horizontal="left"/>
    </xf>
    <xf numFmtId="37" fontId="24" fillId="2" borderId="4" xfId="0" applyNumberFormat="1" applyFont="1" applyFill="1" applyBorder="1" applyAlignment="1">
      <alignment horizontal="center"/>
    </xf>
    <xf numFmtId="0" fontId="35" fillId="2" borderId="7" xfId="0" applyNumberFormat="1" applyFont="1" applyFill="1" applyBorder="1" applyAlignment="1">
      <alignment horizontal="left"/>
    </xf>
    <xf numFmtId="170" fontId="25" fillId="2" borderId="114" xfId="0" applyNumberFormat="1" applyFont="1" applyFill="1" applyBorder="1" applyAlignment="1"/>
    <xf numFmtId="5" fontId="25" fillId="2" borderId="115" xfId="0" applyNumberFormat="1" applyFont="1" applyFill="1" applyBorder="1" applyAlignment="1">
      <alignment horizontal="center"/>
    </xf>
    <xf numFmtId="170" fontId="25" fillId="2" borderId="125" xfId="0" applyNumberFormat="1" applyFont="1" applyFill="1" applyBorder="1" applyAlignment="1"/>
    <xf numFmtId="0" fontId="0" fillId="0" borderId="0" xfId="0"/>
    <xf numFmtId="37" fontId="5" fillId="0" borderId="90" xfId="0" applyNumberFormat="1" applyFont="1" applyBorder="1" applyAlignment="1"/>
    <xf numFmtId="5" fontId="24" fillId="2" borderId="90" xfId="0" applyNumberFormat="1" applyFont="1" applyFill="1" applyBorder="1" applyAlignment="1"/>
    <xf numFmtId="5" fontId="24" fillId="2" borderId="91" xfId="0" applyNumberFormat="1" applyFont="1" applyFill="1" applyBorder="1" applyAlignment="1"/>
    <xf numFmtId="5" fontId="24" fillId="2" borderId="43" xfId="0" applyNumberFormat="1" applyFont="1" applyFill="1" applyBorder="1" applyAlignment="1"/>
    <xf numFmtId="5" fontId="25" fillId="2" borderId="20" xfId="0" applyNumberFormat="1" applyFont="1" applyFill="1" applyBorder="1" applyAlignment="1"/>
    <xf numFmtId="5" fontId="24" fillId="2" borderId="126" xfId="0" applyNumberFormat="1" applyFont="1" applyFill="1" applyBorder="1" applyAlignment="1"/>
    <xf numFmtId="5" fontId="24" fillId="2" borderId="127" xfId="0" applyNumberFormat="1" applyFont="1" applyFill="1" applyBorder="1" applyAlignment="1"/>
    <xf numFmtId="0" fontId="25" fillId="2" borderId="128" xfId="0" applyNumberFormat="1" applyFont="1" applyFill="1" applyBorder="1" applyAlignment="1">
      <alignment horizontal="right"/>
    </xf>
    <xf numFmtId="0" fontId="25" fillId="2" borderId="52" xfId="0" applyNumberFormat="1" applyFont="1" applyFill="1" applyBorder="1" applyAlignment="1">
      <alignment horizontal="center"/>
    </xf>
    <xf numFmtId="0" fontId="25" fillId="2" borderId="53" xfId="0" applyNumberFormat="1" applyFont="1" applyFill="1" applyBorder="1" applyAlignment="1">
      <alignment horizontal="center"/>
    </xf>
    <xf numFmtId="37" fontId="24" fillId="2" borderId="30" xfId="0" applyNumberFormat="1" applyFont="1" applyFill="1" applyBorder="1" applyAlignment="1">
      <alignment horizontal="center"/>
    </xf>
    <xf numFmtId="37" fontId="24" fillId="2" borderId="129" xfId="0" applyNumberFormat="1" applyFont="1" applyFill="1" applyBorder="1" applyAlignment="1"/>
    <xf numFmtId="37" fontId="24" fillId="2" borderId="130" xfId="0" applyNumberFormat="1" applyFont="1" applyFill="1" applyBorder="1" applyAlignment="1">
      <alignment horizontal="center"/>
    </xf>
    <xf numFmtId="37" fontId="24" fillId="2" borderId="56" xfId="0" applyNumberFormat="1" applyFont="1" applyFill="1" applyBorder="1" applyAlignment="1"/>
    <xf numFmtId="37" fontId="24" fillId="2" borderId="92" xfId="0" applyNumberFormat="1" applyFont="1" applyFill="1" applyBorder="1" applyAlignment="1">
      <alignment horizontal="center"/>
    </xf>
    <xf numFmtId="3" fontId="5" fillId="0" borderId="44" xfId="0" applyNumberFormat="1" applyFont="1" applyBorder="1" applyAlignment="1">
      <alignment horizontal="right"/>
    </xf>
    <xf numFmtId="0" fontId="21" fillId="4" borderId="0" xfId="0" applyFont="1" applyFill="1" applyBorder="1" applyAlignment="1">
      <alignment horizontal="center" vertical="top"/>
    </xf>
    <xf numFmtId="0" fontId="14" fillId="4" borderId="0" xfId="0" applyFont="1" applyFill="1" applyBorder="1" applyAlignment="1">
      <alignment vertical="top" wrapText="1"/>
    </xf>
    <xf numFmtId="0" fontId="0" fillId="0" borderId="0" xfId="0" applyBorder="1" applyAlignment="1">
      <alignment vertical="top" wrapText="1"/>
    </xf>
    <xf numFmtId="0" fontId="51" fillId="0" borderId="0" xfId="0" applyFont="1" applyBorder="1" applyAlignment="1"/>
    <xf numFmtId="0" fontId="61" fillId="0" borderId="0" xfId="0" applyFont="1" applyBorder="1" applyAlignment="1"/>
    <xf numFmtId="0" fontId="5" fillId="0" borderId="56" xfId="0" applyNumberFormat="1" applyFont="1" applyBorder="1" applyAlignment="1">
      <alignment horizontal="center" vertical="center" wrapText="1"/>
    </xf>
    <xf numFmtId="0" fontId="61" fillId="0" borderId="102" xfId="0" applyNumberFormat="1" applyFont="1" applyBorder="1" applyAlignment="1">
      <alignment horizontal="center" vertical="center" wrapText="1"/>
    </xf>
    <xf numFmtId="0" fontId="61" fillId="0" borderId="92" xfId="0" applyNumberFormat="1" applyFont="1" applyBorder="1" applyAlignment="1">
      <alignment horizontal="center" vertical="center" wrapText="1"/>
    </xf>
    <xf numFmtId="0" fontId="61" fillId="0" borderId="7" xfId="0" applyNumberFormat="1" applyFont="1" applyBorder="1" applyAlignment="1">
      <alignment horizontal="center" vertical="center" wrapText="1"/>
    </xf>
    <xf numFmtId="0" fontId="61" fillId="0" borderId="3" xfId="0" applyNumberFormat="1" applyFont="1" applyBorder="1" applyAlignment="1">
      <alignment horizontal="center" vertical="center" wrapText="1"/>
    </xf>
    <xf numFmtId="0" fontId="61" fillId="0" borderId="4" xfId="0" applyNumberFormat="1" applyFont="1" applyBorder="1" applyAlignment="1">
      <alignment horizontal="center" vertical="center" wrapText="1"/>
    </xf>
    <xf numFmtId="0" fontId="2" fillId="0" borderId="56" xfId="0" applyNumberFormat="1" applyFont="1" applyBorder="1" applyAlignment="1">
      <alignment horizontal="center" vertical="center" wrapText="1"/>
    </xf>
    <xf numFmtId="0" fontId="61" fillId="0" borderId="102" xfId="0" applyNumberFormat="1" applyFont="1" applyBorder="1" applyAlignment="1">
      <alignment vertical="center"/>
    </xf>
    <xf numFmtId="0" fontId="61" fillId="0" borderId="92" xfId="0" applyNumberFormat="1" applyFont="1" applyBorder="1" applyAlignment="1">
      <alignment vertical="center"/>
    </xf>
    <xf numFmtId="0" fontId="61" fillId="0" borderId="7" xfId="0" applyNumberFormat="1" applyFont="1" applyBorder="1" applyAlignment="1">
      <alignment vertical="center"/>
    </xf>
    <xf numFmtId="0" fontId="61" fillId="0" borderId="3" xfId="0" applyNumberFormat="1" applyFont="1" applyBorder="1" applyAlignment="1">
      <alignment vertical="center"/>
    </xf>
    <xf numFmtId="0" fontId="61" fillId="0" borderId="4" xfId="0" applyNumberFormat="1" applyFont="1" applyBorder="1" applyAlignment="1">
      <alignment vertical="center"/>
    </xf>
    <xf numFmtId="0" fontId="16" fillId="0" borderId="36" xfId="0" applyNumberFormat="1" applyFont="1" applyBorder="1" applyAlignment="1"/>
    <xf numFmtId="0" fontId="0" fillId="0" borderId="39" xfId="0" applyNumberFormat="1" applyBorder="1" applyAlignment="1"/>
    <xf numFmtId="0" fontId="5" fillId="0" borderId="13" xfId="0" applyNumberFormat="1" applyFont="1" applyBorder="1" applyAlignment="1">
      <alignment horizontal="left" indent="2"/>
    </xf>
    <xf numFmtId="0" fontId="0" fillId="0" borderId="58" xfId="0" applyNumberFormat="1" applyBorder="1" applyAlignment="1">
      <alignment horizontal="left" indent="2"/>
    </xf>
    <xf numFmtId="0" fontId="5" fillId="0" borderId="13" xfId="0" applyNumberFormat="1" applyFont="1" applyBorder="1" applyAlignment="1"/>
    <xf numFmtId="0" fontId="0" fillId="0" borderId="58" xfId="0" applyNumberFormat="1" applyBorder="1" applyAlignment="1"/>
    <xf numFmtId="0" fontId="2" fillId="0" borderId="13" xfId="0" applyNumberFormat="1" applyFont="1" applyBorder="1" applyAlignment="1">
      <alignment horizontal="left" indent="2"/>
    </xf>
    <xf numFmtId="0" fontId="5" fillId="0" borderId="13" xfId="0" applyNumberFormat="1" applyFont="1" applyFill="1" applyBorder="1" applyAlignment="1">
      <alignment horizontal="left" indent="4"/>
    </xf>
    <xf numFmtId="0" fontId="0" fillId="0" borderId="58" xfId="0" applyNumberFormat="1" applyBorder="1" applyAlignment="1">
      <alignment horizontal="left" indent="4"/>
    </xf>
    <xf numFmtId="0" fontId="2" fillId="0" borderId="13" xfId="0" applyNumberFormat="1" applyFont="1" applyFill="1" applyBorder="1" applyAlignment="1">
      <alignment horizontal="left" indent="4"/>
    </xf>
    <xf numFmtId="0" fontId="5" fillId="0" borderId="58" xfId="0" applyNumberFormat="1" applyFont="1" applyBorder="1" applyAlignment="1">
      <alignment horizontal="left" indent="2"/>
    </xf>
    <xf numFmtId="0" fontId="2" fillId="0" borderId="13" xfId="0" applyNumberFormat="1" applyFont="1" applyBorder="1" applyAlignment="1">
      <alignment horizontal="left" indent="4"/>
    </xf>
    <xf numFmtId="0" fontId="5" fillId="0" borderId="13" xfId="0" applyNumberFormat="1" applyFont="1" applyBorder="1" applyAlignment="1">
      <alignment horizontal="left" indent="4"/>
    </xf>
    <xf numFmtId="0" fontId="5" fillId="0" borderId="15" xfId="0" applyNumberFormat="1" applyFont="1" applyBorder="1" applyAlignment="1">
      <alignment horizontal="left" indent="4"/>
    </xf>
    <xf numFmtId="0" fontId="0" fillId="0" borderId="11" xfId="0" applyNumberFormat="1" applyBorder="1" applyAlignment="1">
      <alignment horizontal="left" indent="4"/>
    </xf>
    <xf numFmtId="0" fontId="16" fillId="0" borderId="13" xfId="0" applyNumberFormat="1" applyFont="1" applyBorder="1" applyAlignment="1">
      <alignment horizontal="left"/>
    </xf>
    <xf numFmtId="0" fontId="16" fillId="0" borderId="58" xfId="0" applyNumberFormat="1" applyFont="1" applyBorder="1" applyAlignment="1">
      <alignment horizontal="left"/>
    </xf>
    <xf numFmtId="0" fontId="16" fillId="0" borderId="91" xfId="0" applyNumberFormat="1" applyFont="1" applyBorder="1" applyAlignment="1">
      <alignment horizontal="left"/>
    </xf>
    <xf numFmtId="0" fontId="44" fillId="4" borderId="0" xfId="0" applyFont="1" applyFill="1" applyBorder="1" applyAlignment="1">
      <alignment vertical="top" wrapText="1"/>
    </xf>
    <xf numFmtId="0" fontId="5" fillId="0" borderId="11" xfId="0" applyNumberFormat="1" applyFont="1" applyBorder="1" applyAlignment="1">
      <alignment horizontal="left"/>
    </xf>
    <xf numFmtId="0" fontId="5" fillId="0" borderId="12" xfId="0" applyNumberFormat="1" applyFont="1" applyBorder="1" applyAlignment="1">
      <alignment horizontal="left"/>
    </xf>
    <xf numFmtId="0" fontId="5" fillId="0" borderId="39" xfId="0" applyNumberFormat="1" applyFont="1" applyBorder="1" applyAlignment="1">
      <alignment horizontal="left"/>
    </xf>
    <xf numFmtId="0" fontId="5" fillId="0" borderId="20" xfId="0" applyNumberFormat="1" applyFont="1" applyBorder="1" applyAlignment="1">
      <alignment horizontal="left"/>
    </xf>
    <xf numFmtId="3" fontId="46" fillId="4" borderId="0" xfId="0" applyNumberFormat="1" applyFont="1" applyFill="1" applyAlignment="1">
      <alignment vertical="top" wrapText="1"/>
    </xf>
    <xf numFmtId="0" fontId="13" fillId="4" borderId="0" xfId="0" applyFont="1" applyFill="1" applyAlignment="1">
      <alignment vertical="top" wrapText="1"/>
    </xf>
    <xf numFmtId="0" fontId="16" fillId="0" borderId="100" xfId="0" applyNumberFormat="1" applyFont="1" applyBorder="1" applyAlignment="1">
      <alignment horizontal="left" indent="2"/>
    </xf>
    <xf numFmtId="0" fontId="0" fillId="0" borderId="101" xfId="0" applyNumberFormat="1" applyBorder="1" applyAlignment="1">
      <alignment horizontal="left" indent="2"/>
    </xf>
    <xf numFmtId="3" fontId="44" fillId="4" borderId="0" xfId="0" applyNumberFormat="1" applyFont="1" applyFill="1" applyAlignment="1">
      <alignment vertical="top" wrapText="1"/>
    </xf>
    <xf numFmtId="0" fontId="14" fillId="4" borderId="0" xfId="0" applyFont="1" applyFill="1" applyAlignment="1">
      <alignment vertical="top" wrapText="1"/>
    </xf>
    <xf numFmtId="3" fontId="43" fillId="4" borderId="0" xfId="0" applyNumberFormat="1" applyFont="1" applyFill="1" applyAlignment="1">
      <alignment horizontal="center"/>
    </xf>
    <xf numFmtId="0" fontId="5" fillId="0" borderId="102" xfId="0" applyNumberFormat="1" applyFont="1" applyBorder="1" applyAlignment="1">
      <alignment horizontal="center"/>
    </xf>
    <xf numFmtId="0" fontId="5" fillId="0" borderId="92" xfId="0" applyNumberFormat="1" applyFont="1" applyBorder="1" applyAlignment="1">
      <alignment horizontal="center"/>
    </xf>
    <xf numFmtId="0" fontId="5" fillId="0" borderId="3" xfId="0" applyNumberFormat="1" applyFont="1" applyBorder="1" applyAlignment="1">
      <alignment horizontal="left"/>
    </xf>
    <xf numFmtId="0" fontId="5" fillId="0" borderId="4" xfId="0" applyNumberFormat="1" applyFont="1" applyBorder="1" applyAlignment="1">
      <alignment horizontal="left"/>
    </xf>
    <xf numFmtId="0" fontId="5" fillId="0" borderId="86" xfId="0" applyNumberFormat="1" applyFont="1" applyBorder="1" applyAlignment="1">
      <alignment horizontal="center"/>
    </xf>
    <xf numFmtId="0" fontId="5" fillId="0" borderId="87" xfId="0" applyNumberFormat="1" applyFont="1" applyBorder="1" applyAlignment="1">
      <alignment horizontal="center"/>
    </xf>
    <xf numFmtId="0" fontId="16" fillId="0" borderId="56" xfId="0" applyNumberFormat="1" applyFont="1" applyBorder="1" applyAlignment="1"/>
    <xf numFmtId="0" fontId="61" fillId="0" borderId="102" xfId="0" applyNumberFormat="1" applyFont="1" applyBorder="1" applyAlignment="1"/>
    <xf numFmtId="0" fontId="61" fillId="0" borderId="8" xfId="0" applyNumberFormat="1" applyFont="1" applyBorder="1" applyAlignment="1"/>
    <xf numFmtId="0" fontId="61" fillId="0" borderId="0" xfId="0" applyNumberFormat="1" applyFont="1" applyBorder="1" applyAlignment="1"/>
    <xf numFmtId="0" fontId="61" fillId="0" borderId="51" xfId="0" applyNumberFormat="1" applyFont="1" applyBorder="1" applyAlignment="1"/>
    <xf numFmtId="0" fontId="61" fillId="0" borderId="52" xfId="0" applyNumberFormat="1" applyFont="1" applyBorder="1" applyAlignment="1"/>
    <xf numFmtId="0" fontId="2" fillId="0" borderId="36" xfId="0" applyNumberFormat="1" applyFont="1" applyBorder="1" applyAlignment="1"/>
    <xf numFmtId="0" fontId="32" fillId="0" borderId="0" xfId="0" applyNumberFormat="1" applyFont="1" applyAlignment="1">
      <alignment horizontal="center"/>
    </xf>
    <xf numFmtId="0" fontId="0" fillId="0" borderId="0" xfId="0" applyNumberFormat="1" applyAlignment="1">
      <alignment horizontal="center"/>
    </xf>
    <xf numFmtId="0" fontId="33" fillId="0" borderId="0" xfId="0" applyNumberFormat="1" applyFont="1" applyAlignment="1">
      <alignment horizontal="center"/>
    </xf>
    <xf numFmtId="0" fontId="0" fillId="0" borderId="0" xfId="0"/>
    <xf numFmtId="0" fontId="0" fillId="0" borderId="0" xfId="0" applyNumberFormat="1" applyBorder="1" applyAlignment="1">
      <alignment horizontal="center"/>
    </xf>
    <xf numFmtId="0" fontId="2" fillId="0" borderId="11" xfId="0" applyNumberFormat="1" applyFont="1" applyBorder="1" applyAlignment="1"/>
    <xf numFmtId="0" fontId="5" fillId="0" borderId="11" xfId="0" applyNumberFormat="1" applyFont="1" applyBorder="1" applyAlignment="1"/>
    <xf numFmtId="0" fontId="5" fillId="0" borderId="50" xfId="0" applyNumberFormat="1" applyFont="1" applyBorder="1" applyAlignment="1"/>
    <xf numFmtId="0" fontId="0" fillId="0" borderId="98" xfId="0" applyNumberFormat="1" applyBorder="1" applyAlignment="1"/>
    <xf numFmtId="3" fontId="33" fillId="0" borderId="0" xfId="0" applyNumberFormat="1" applyFont="1" applyAlignment="1">
      <alignment horizontal="center"/>
    </xf>
    <xf numFmtId="3" fontId="8" fillId="0" borderId="0" xfId="0" applyNumberFormat="1" applyFont="1" applyAlignment="1">
      <alignment horizontal="center"/>
    </xf>
    <xf numFmtId="3" fontId="8" fillId="0" borderId="38" xfId="0" applyNumberFormat="1" applyFont="1" applyBorder="1" applyAlignment="1">
      <alignment horizontal="center"/>
    </xf>
    <xf numFmtId="3" fontId="8" fillId="0" borderId="52" xfId="0" applyNumberFormat="1" applyFont="1" applyBorder="1" applyAlignment="1">
      <alignment horizontal="center"/>
    </xf>
    <xf numFmtId="3" fontId="8" fillId="0" borderId="53" xfId="0" applyNumberFormat="1" applyFont="1" applyBorder="1" applyAlignment="1">
      <alignment horizontal="center"/>
    </xf>
    <xf numFmtId="0" fontId="2" fillId="0" borderId="49" xfId="0" applyNumberFormat="1" applyFont="1" applyBorder="1" applyAlignment="1"/>
    <xf numFmtId="0" fontId="0" fillId="0" borderId="99" xfId="0" applyNumberFormat="1" applyBorder="1" applyAlignment="1"/>
    <xf numFmtId="165" fontId="16" fillId="0" borderId="2" xfId="0" applyNumberFormat="1" applyFont="1" applyBorder="1" applyAlignment="1">
      <alignment horizontal="center" wrapText="1"/>
    </xf>
    <xf numFmtId="0" fontId="0" fillId="0" borderId="95" xfId="0" applyBorder="1" applyAlignment="1">
      <alignment horizontal="center" wrapText="1"/>
    </xf>
    <xf numFmtId="0" fontId="16" fillId="0" borderId="93" xfId="0" applyNumberFormat="1" applyFont="1" applyBorder="1" applyAlignment="1"/>
    <xf numFmtId="0" fontId="0" fillId="0" borderId="94" xfId="0" applyNumberFormat="1" applyBorder="1" applyAlignment="1"/>
    <xf numFmtId="0" fontId="16" fillId="0" borderId="96" xfId="0" applyNumberFormat="1" applyFont="1" applyBorder="1" applyAlignment="1">
      <alignment horizontal="left" indent="2"/>
    </xf>
    <xf numFmtId="0" fontId="0" fillId="0" borderId="97" xfId="0" applyNumberFormat="1" applyBorder="1" applyAlignment="1">
      <alignment horizontal="left" indent="2"/>
    </xf>
    <xf numFmtId="0" fontId="17" fillId="0" borderId="0" xfId="0" applyNumberFormat="1" applyFont="1" applyAlignment="1"/>
    <xf numFmtId="0" fontId="63" fillId="0" borderId="0" xfId="0" applyNumberFormat="1" applyFont="1" applyAlignment="1"/>
    <xf numFmtId="3" fontId="5" fillId="0" borderId="0" xfId="0" applyNumberFormat="1" applyFont="1" applyAlignment="1">
      <alignment horizontal="center"/>
    </xf>
    <xf numFmtId="165" fontId="16" fillId="0" borderId="2" xfId="0" applyNumberFormat="1" applyFont="1" applyBorder="1" applyAlignment="1">
      <alignment horizontal="right"/>
    </xf>
    <xf numFmtId="0" fontId="0" fillId="0" borderId="95" xfId="0" applyBorder="1" applyAlignment="1"/>
    <xf numFmtId="165" fontId="16" fillId="0" borderId="2" xfId="0" applyNumberFormat="1" applyFont="1" applyBorder="1" applyAlignment="1">
      <alignment horizontal="center"/>
    </xf>
    <xf numFmtId="165" fontId="16" fillId="0" borderId="36" xfId="0" applyNumberFormat="1" applyFont="1" applyBorder="1" applyAlignment="1">
      <alignment horizontal="center"/>
    </xf>
    <xf numFmtId="165" fontId="16" fillId="0" borderId="39" xfId="0" applyNumberFormat="1" applyFont="1" applyBorder="1" applyAlignment="1">
      <alignment horizontal="center"/>
    </xf>
    <xf numFmtId="165" fontId="16" fillId="0" borderId="20" xfId="0" applyNumberFormat="1" applyFont="1" applyBorder="1" applyAlignment="1">
      <alignment horizontal="center"/>
    </xf>
    <xf numFmtId="0" fontId="0" fillId="4" borderId="0" xfId="0" applyFill="1" applyBorder="1" applyAlignment="1"/>
    <xf numFmtId="0" fontId="14" fillId="4" borderId="0" xfId="9" applyFont="1" applyFill="1" applyAlignment="1">
      <alignment horizontal="left" wrapText="1"/>
    </xf>
    <xf numFmtId="0" fontId="0" fillId="4" borderId="0" xfId="0" applyFill="1" applyAlignment="1"/>
    <xf numFmtId="0" fontId="14" fillId="4" borderId="0" xfId="9" applyFont="1" applyFill="1" applyAlignment="1">
      <alignment horizontal="left"/>
    </xf>
    <xf numFmtId="0" fontId="22" fillId="0" borderId="2" xfId="9" applyFont="1" applyBorder="1" applyAlignment="1">
      <alignment wrapText="1"/>
    </xf>
    <xf numFmtId="0" fontId="0" fillId="0" borderId="6" xfId="0" applyBorder="1" applyAlignment="1">
      <alignment wrapText="1"/>
    </xf>
    <xf numFmtId="0" fontId="22" fillId="0" borderId="36" xfId="9" applyFont="1" applyBorder="1" applyAlignment="1">
      <alignment horizontal="center"/>
    </xf>
    <xf numFmtId="0" fontId="0" fillId="0" borderId="39" xfId="0" applyBorder="1" applyAlignment="1">
      <alignment horizontal="center"/>
    </xf>
    <xf numFmtId="0" fontId="0" fillId="0" borderId="20" xfId="0" applyBorder="1" applyAlignment="1">
      <alignment horizontal="center"/>
    </xf>
    <xf numFmtId="0" fontId="22" fillId="0" borderId="2" xfId="9" applyFont="1" applyBorder="1" applyAlignment="1">
      <alignment horizontal="center" wrapText="1"/>
    </xf>
    <xf numFmtId="0" fontId="0" fillId="0" borderId="5" xfId="0" applyBorder="1" applyAlignment="1">
      <alignment horizontal="center" wrapText="1"/>
    </xf>
    <xf numFmtId="0" fontId="51" fillId="0" borderId="7" xfId="9" applyFont="1" applyBorder="1" applyAlignment="1">
      <alignment horizontal="center"/>
    </xf>
    <xf numFmtId="0" fontId="49" fillId="0" borderId="3" xfId="0" applyFont="1" applyBorder="1" applyAlignment="1">
      <alignment horizontal="center"/>
    </xf>
    <xf numFmtId="0" fontId="49" fillId="0" borderId="4" xfId="0" applyFont="1" applyBorder="1" applyAlignment="1">
      <alignment horizontal="center"/>
    </xf>
    <xf numFmtId="0" fontId="22" fillId="0" borderId="2" xfId="9" applyFont="1" applyBorder="1" applyAlignment="1"/>
    <xf numFmtId="0" fontId="0" fillId="0" borderId="5" xfId="0" applyBorder="1" applyAlignment="1"/>
    <xf numFmtId="0" fontId="15" fillId="0" borderId="0" xfId="9" applyFont="1" applyAlignment="1">
      <alignment horizontal="center"/>
    </xf>
    <xf numFmtId="0" fontId="20" fillId="0" borderId="3" xfId="9" applyBorder="1" applyAlignment="1">
      <alignment horizontal="center"/>
    </xf>
    <xf numFmtId="3" fontId="16" fillId="0" borderId="0" xfId="0" applyNumberFormat="1" applyFont="1" applyAlignment="1"/>
    <xf numFmtId="0" fontId="14" fillId="0" borderId="0" xfId="0" applyFont="1" applyAlignment="1"/>
    <xf numFmtId="0" fontId="32" fillId="0" borderId="0" xfId="9" applyFont="1" applyAlignment="1">
      <alignment horizontal="center"/>
    </xf>
    <xf numFmtId="0" fontId="62" fillId="0" borderId="0" xfId="0" applyFont="1" applyAlignment="1">
      <alignment horizontal="center"/>
    </xf>
    <xf numFmtId="3" fontId="33" fillId="0" borderId="0" xfId="9" applyNumberFormat="1" applyFont="1" applyAlignment="1">
      <alignment horizontal="center"/>
    </xf>
    <xf numFmtId="0" fontId="62" fillId="0" borderId="0" xfId="0" applyFont="1" applyBorder="1" applyAlignment="1">
      <alignment horizontal="center"/>
    </xf>
    <xf numFmtId="0" fontId="33" fillId="0" borderId="0" xfId="9" applyFont="1" applyAlignment="1">
      <alignment horizontal="center"/>
    </xf>
    <xf numFmtId="3" fontId="17" fillId="0" borderId="0" xfId="0" applyNumberFormat="1" applyFont="1" applyAlignment="1">
      <alignment horizontal="center"/>
    </xf>
    <xf numFmtId="0" fontId="20" fillId="0" borderId="0" xfId="9" applyAlignment="1">
      <alignment horizontal="center"/>
    </xf>
    <xf numFmtId="0" fontId="17" fillId="0" borderId="0" xfId="10" applyFont="1" applyAlignment="1"/>
    <xf numFmtId="0" fontId="80" fillId="0" borderId="0" xfId="0" applyFont="1" applyBorder="1" applyAlignment="1"/>
    <xf numFmtId="0" fontId="16" fillId="0" borderId="0" xfId="10" applyFont="1" applyAlignment="1">
      <alignment horizontal="center"/>
    </xf>
    <xf numFmtId="0" fontId="0" fillId="0" borderId="0" xfId="0" applyBorder="1" applyAlignment="1">
      <alignment horizontal="center"/>
    </xf>
    <xf numFmtId="3" fontId="16" fillId="0" borderId="0" xfId="10" applyNumberFormat="1" applyFont="1" applyAlignment="1">
      <alignment horizontal="center"/>
    </xf>
    <xf numFmtId="0" fontId="8" fillId="0" borderId="0" xfId="10" applyFont="1" applyAlignment="1">
      <alignment horizontal="center"/>
    </xf>
    <xf numFmtId="0" fontId="72" fillId="0" borderId="103" xfId="10" applyFont="1" applyFill="1" applyBorder="1" applyAlignment="1">
      <alignment horizontal="center" vertical="center" wrapText="1"/>
    </xf>
    <xf numFmtId="0" fontId="0" fillId="0" borderId="104" xfId="0" applyBorder="1" applyAlignment="1">
      <alignment horizontal="center" vertical="center" wrapText="1"/>
    </xf>
    <xf numFmtId="0" fontId="0" fillId="0" borderId="7" xfId="0" applyBorder="1" applyAlignment="1">
      <alignment vertical="center" wrapText="1"/>
    </xf>
    <xf numFmtId="0" fontId="0" fillId="0" borderId="4" xfId="0" applyBorder="1" applyAlignment="1">
      <alignment vertical="center" wrapText="1"/>
    </xf>
    <xf numFmtId="0" fontId="8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2" fillId="0" borderId="36" xfId="10" applyFont="1" applyFill="1" applyBorder="1" applyAlignment="1">
      <alignment horizontal="center"/>
    </xf>
    <xf numFmtId="0" fontId="22" fillId="0" borderId="102" xfId="10" applyFont="1" applyFill="1" applyBorder="1" applyAlignment="1"/>
    <xf numFmtId="0" fontId="8" fillId="0" borderId="3" xfId="10" applyFont="1" applyFill="1" applyBorder="1" applyAlignment="1"/>
    <xf numFmtId="0" fontId="0" fillId="0" borderId="7" xfId="0" applyBorder="1" applyAlignment="1">
      <alignment horizontal="center" vertical="center" wrapText="1"/>
    </xf>
    <xf numFmtId="0" fontId="0" fillId="0" borderId="4" xfId="0" applyBorder="1" applyAlignment="1">
      <alignment horizontal="center" vertical="center" wrapText="1"/>
    </xf>
    <xf numFmtId="1" fontId="22" fillId="0" borderId="103" xfId="10" applyNumberFormat="1" applyFont="1" applyFill="1" applyBorder="1" applyAlignment="1">
      <alignment horizontal="center" vertical="center" wrapText="1"/>
    </xf>
    <xf numFmtId="1" fontId="22" fillId="0" borderId="105" xfId="10" applyNumberFormat="1" applyFont="1" applyFill="1"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22" fillId="0" borderId="7" xfId="10" applyFont="1" applyFill="1" applyBorder="1" applyAlignment="1">
      <alignment horizontal="center"/>
    </xf>
    <xf numFmtId="0" fontId="22" fillId="0" borderId="4" xfId="10" applyFont="1" applyFill="1" applyBorder="1" applyAlignment="1">
      <alignment horizontal="center"/>
    </xf>
    <xf numFmtId="0" fontId="21" fillId="7" borderId="0" xfId="10" applyFont="1" applyFill="1" applyAlignment="1">
      <alignment horizontal="center"/>
    </xf>
    <xf numFmtId="0" fontId="15" fillId="7" borderId="0" xfId="0" applyFont="1" applyFill="1" applyBorder="1" applyAlignment="1"/>
    <xf numFmtId="0" fontId="0" fillId="7" borderId="0" xfId="0" applyFill="1" applyBorder="1" applyAlignment="1"/>
    <xf numFmtId="0" fontId="15" fillId="7" borderId="0" xfId="0" applyFont="1" applyFill="1" applyBorder="1" applyAlignment="1">
      <alignment vertical="top" wrapText="1"/>
    </xf>
    <xf numFmtId="0" fontId="0" fillId="7" borderId="0" xfId="0" applyFill="1" applyBorder="1" applyAlignment="1">
      <alignment vertical="top" wrapText="1"/>
    </xf>
    <xf numFmtId="0" fontId="15" fillId="7" borderId="0" xfId="10" applyFont="1" applyFill="1" applyAlignment="1">
      <alignment vertical="top" wrapText="1"/>
    </xf>
    <xf numFmtId="0" fontId="0" fillId="7" borderId="0" xfId="0" applyFill="1" applyAlignment="1">
      <alignment vertical="top" wrapText="1"/>
    </xf>
    <xf numFmtId="0" fontId="14" fillId="0" borderId="0" xfId="0" applyFont="1" applyAlignment="1">
      <alignment horizontal="left" wrapText="1"/>
    </xf>
    <xf numFmtId="0" fontId="38" fillId="0" borderId="0" xfId="0" applyFont="1" applyBorder="1" applyAlignment="1">
      <alignment vertical="top" wrapText="1"/>
    </xf>
    <xf numFmtId="0" fontId="31" fillId="0" borderId="0" xfId="0" applyFont="1" applyBorder="1" applyAlignment="1">
      <alignment horizontal="right" vertical="top" wrapText="1"/>
    </xf>
    <xf numFmtId="0" fontId="31" fillId="0" borderId="3" xfId="0" applyFont="1" applyBorder="1" applyAlignment="1">
      <alignment horizontal="right" vertical="top" wrapText="1"/>
    </xf>
    <xf numFmtId="0" fontId="31" fillId="0" borderId="0" xfId="0" applyFont="1" applyBorder="1" applyAlignment="1">
      <alignment horizontal="center" vertical="top" wrapText="1"/>
    </xf>
    <xf numFmtId="0" fontId="38" fillId="0" borderId="0" xfId="0" applyFont="1" applyFill="1" applyBorder="1" applyAlignment="1">
      <alignment vertical="top" wrapText="1"/>
    </xf>
    <xf numFmtId="0" fontId="38" fillId="0" borderId="0" xfId="0" applyNumberFormat="1" applyFont="1" applyBorder="1" applyAlignment="1">
      <alignment vertical="top" wrapText="1"/>
    </xf>
    <xf numFmtId="0" fontId="45" fillId="0" borderId="0" xfId="0" applyFont="1" applyBorder="1" applyAlignment="1">
      <alignment vertical="top" wrapText="1"/>
    </xf>
    <xf numFmtId="0" fontId="31" fillId="0" borderId="0" xfId="0" applyFont="1" applyBorder="1" applyAlignment="1">
      <alignment vertical="top" wrapText="1"/>
    </xf>
    <xf numFmtId="0" fontId="38" fillId="0" borderId="0" xfId="0" applyFont="1" applyBorder="1" applyAlignment="1">
      <alignment horizontal="center"/>
    </xf>
    <xf numFmtId="0" fontId="17" fillId="0" borderId="0" xfId="10" applyFont="1" applyAlignment="1">
      <alignment horizontal="left"/>
    </xf>
    <xf numFmtId="0" fontId="0" fillId="0" borderId="0" xfId="0" applyBorder="1" applyAlignment="1">
      <alignment horizontal="left"/>
    </xf>
    <xf numFmtId="0" fontId="5" fillId="0" borderId="0" xfId="10" applyFont="1" applyAlignment="1">
      <alignment horizontal="center"/>
    </xf>
    <xf numFmtId="0" fontId="5" fillId="0" borderId="0" xfId="10" applyFont="1" applyBorder="1" applyAlignment="1">
      <alignment horizontal="center"/>
    </xf>
    <xf numFmtId="0" fontId="31" fillId="0" borderId="0" xfId="10" applyFont="1" applyBorder="1" applyAlignment="1">
      <alignment horizontal="center"/>
    </xf>
    <xf numFmtId="0" fontId="38" fillId="0" borderId="0" xfId="0" applyFont="1" applyBorder="1" applyAlignment="1">
      <alignment horizontal="center" vertical="top"/>
    </xf>
    <xf numFmtId="0" fontId="0" fillId="0" borderId="0" xfId="0" applyBorder="1" applyAlignment="1">
      <alignment horizontal="center" vertical="top"/>
    </xf>
    <xf numFmtId="165" fontId="13" fillId="0" borderId="0" xfId="0" applyNumberFormat="1" applyFont="1" applyAlignment="1">
      <alignment wrapText="1"/>
    </xf>
    <xf numFmtId="0" fontId="14" fillId="0" borderId="0" xfId="0" applyFont="1" applyAlignment="1">
      <alignment wrapText="1"/>
    </xf>
    <xf numFmtId="0" fontId="16" fillId="0" borderId="56" xfId="0" applyNumberFormat="1" applyFont="1" applyBorder="1" applyAlignment="1">
      <alignment horizontal="center" vertical="center" wrapText="1"/>
    </xf>
    <xf numFmtId="0" fontId="5" fillId="0" borderId="102" xfId="0" applyNumberFormat="1" applyFont="1" applyBorder="1" applyAlignment="1">
      <alignment horizontal="center" vertical="center" wrapText="1"/>
    </xf>
    <xf numFmtId="0" fontId="5" fillId="0" borderId="92"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38" xfId="0" applyNumberFormat="1" applyFont="1" applyBorder="1" applyAlignment="1">
      <alignment horizontal="center" vertical="center" wrapText="1"/>
    </xf>
    <xf numFmtId="0" fontId="14" fillId="4" borderId="0" xfId="0" applyFont="1" applyFill="1" applyBorder="1" applyAlignment="1">
      <alignment wrapText="1"/>
    </xf>
    <xf numFmtId="0" fontId="14" fillId="0" borderId="0" xfId="0" applyFont="1" applyBorder="1" applyAlignment="1">
      <alignment wrapText="1"/>
    </xf>
    <xf numFmtId="165" fontId="21" fillId="4" borderId="0" xfId="0" applyNumberFormat="1" applyFont="1" applyFill="1" applyAlignment="1">
      <alignment horizontal="center" wrapText="1"/>
    </xf>
    <xf numFmtId="165" fontId="14" fillId="4" borderId="0" xfId="0" applyNumberFormat="1" applyFont="1" applyFill="1" applyAlignment="1">
      <alignment wrapText="1"/>
    </xf>
    <xf numFmtId="0" fontId="16" fillId="0" borderId="2"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56" xfId="0" applyNumberFormat="1" applyFont="1" applyBorder="1" applyAlignment="1">
      <alignment horizontal="center" vertical="center"/>
    </xf>
    <xf numFmtId="0" fontId="5" fillId="0" borderId="102" xfId="0" applyNumberFormat="1" applyFont="1" applyBorder="1" applyAlignment="1">
      <alignment horizontal="center" vertical="center"/>
    </xf>
    <xf numFmtId="0" fontId="5" fillId="0" borderId="92" xfId="0" applyNumberFormat="1" applyFont="1" applyBorder="1" applyAlignment="1">
      <alignment horizontal="center" vertical="center"/>
    </xf>
    <xf numFmtId="0" fontId="5" fillId="0" borderId="8"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38" xfId="0" applyNumberFormat="1" applyFont="1" applyBorder="1" applyAlignment="1">
      <alignment horizontal="center" vertical="center"/>
    </xf>
    <xf numFmtId="0" fontId="16" fillId="0" borderId="56" xfId="0" applyNumberFormat="1" applyFont="1" applyBorder="1" applyAlignment="1">
      <alignment horizontal="center"/>
    </xf>
    <xf numFmtId="0" fontId="16" fillId="0" borderId="8" xfId="0" applyNumberFormat="1" applyFont="1" applyBorder="1" applyAlignment="1">
      <alignment horizontal="center"/>
    </xf>
    <xf numFmtId="0" fontId="16" fillId="0" borderId="51" xfId="0" applyNumberFormat="1" applyFont="1" applyBorder="1" applyAlignment="1">
      <alignment horizontal="center"/>
    </xf>
    <xf numFmtId="165" fontId="5" fillId="0" borderId="0" xfId="0" applyNumberFormat="1" applyFont="1" applyAlignment="1">
      <alignment horizontal="center"/>
    </xf>
    <xf numFmtId="165" fontId="5" fillId="0" borderId="3" xfId="0" applyNumberFormat="1" applyFont="1" applyBorder="1" applyAlignment="1">
      <alignment horizontal="center"/>
    </xf>
    <xf numFmtId="165" fontId="8" fillId="0" borderId="0" xfId="0" applyNumberFormat="1" applyFont="1" applyAlignment="1">
      <alignment horizontal="center"/>
    </xf>
    <xf numFmtId="0" fontId="5" fillId="0" borderId="0" xfId="0" applyFont="1" applyBorder="1" applyAlignment="1">
      <alignment horizontal="center"/>
    </xf>
    <xf numFmtId="3" fontId="17" fillId="0" borderId="0" xfId="0" applyNumberFormat="1" applyFont="1" applyAlignment="1"/>
    <xf numFmtId="0" fontId="63" fillId="0" borderId="0" xfId="0" applyFont="1" applyAlignment="1"/>
    <xf numFmtId="165" fontId="9" fillId="0" borderId="0" xfId="0" applyNumberFormat="1" applyFont="1" applyAlignment="1">
      <alignment horizontal="center"/>
    </xf>
    <xf numFmtId="0" fontId="5" fillId="0" borderId="0" xfId="0" applyFont="1" applyAlignment="1">
      <alignment horizontal="center"/>
    </xf>
    <xf numFmtId="165" fontId="11" fillId="0" borderId="0" xfId="0" applyNumberFormat="1" applyFont="1" applyAlignment="1">
      <alignment horizontal="center"/>
    </xf>
    <xf numFmtId="0" fontId="16" fillId="0" borderId="92" xfId="0" applyNumberFormat="1" applyFont="1" applyBorder="1" applyAlignment="1">
      <alignment horizontal="center" vertical="center" wrapText="1"/>
    </xf>
    <xf numFmtId="0" fontId="16" fillId="0" borderId="38" xfId="0" applyNumberFormat="1" applyFont="1" applyBorder="1" applyAlignment="1">
      <alignment horizontal="center" vertical="center" wrapText="1"/>
    </xf>
    <xf numFmtId="0" fontId="2" fillId="0" borderId="0" xfId="0" applyNumberFormat="1" applyFont="1" applyAlignment="1"/>
    <xf numFmtId="0" fontId="9" fillId="0" borderId="0" xfId="0" applyNumberFormat="1" applyFont="1" applyAlignment="1">
      <alignment horizontal="center"/>
    </xf>
    <xf numFmtId="0" fontId="5" fillId="0" borderId="0" xfId="0" applyNumberFormat="1" applyFont="1" applyAlignment="1">
      <alignment horizontal="center"/>
    </xf>
    <xf numFmtId="0" fontId="11" fillId="0" borderId="0" xfId="0" applyNumberFormat="1" applyFont="1" applyAlignment="1">
      <alignment horizontal="center"/>
    </xf>
    <xf numFmtId="0" fontId="5" fillId="0" borderId="0" xfId="0" applyNumberFormat="1" applyFont="1" applyBorder="1" applyAlignment="1">
      <alignment horizontal="center"/>
    </xf>
    <xf numFmtId="0" fontId="8" fillId="0" borderId="0" xfId="0" applyNumberFormat="1" applyFont="1" applyAlignment="1">
      <alignment horizontal="center"/>
    </xf>
    <xf numFmtId="0" fontId="5" fillId="0" borderId="102" xfId="0" applyNumberFormat="1" applyFont="1" applyBorder="1" applyAlignment="1"/>
    <xf numFmtId="0" fontId="5" fillId="0" borderId="51" xfId="0" applyNumberFormat="1" applyFont="1" applyBorder="1" applyAlignment="1"/>
    <xf numFmtId="0" fontId="5" fillId="0" borderId="52" xfId="0" applyNumberFormat="1" applyFont="1" applyBorder="1" applyAlignment="1"/>
    <xf numFmtId="0" fontId="16" fillId="0" borderId="36" xfId="0" applyNumberFormat="1" applyFont="1" applyBorder="1" applyAlignment="1">
      <alignment horizontal="center"/>
    </xf>
    <xf numFmtId="0" fontId="5" fillId="0" borderId="39" xfId="0" applyNumberFormat="1" applyFont="1" applyBorder="1" applyAlignment="1">
      <alignment horizontal="center"/>
    </xf>
    <xf numFmtId="0" fontId="5" fillId="0" borderId="20" xfId="0" applyNumberFormat="1" applyFont="1" applyBorder="1" applyAlignment="1">
      <alignment horizontal="center"/>
    </xf>
    <xf numFmtId="0" fontId="5" fillId="0" borderId="56" xfId="0" applyNumberFormat="1" applyFont="1" applyBorder="1" applyAlignment="1">
      <alignment horizontal="center"/>
    </xf>
    <xf numFmtId="0" fontId="2" fillId="0" borderId="13" xfId="0" applyNumberFormat="1" applyFont="1" applyBorder="1" applyAlignment="1">
      <alignment horizontal="left"/>
    </xf>
    <xf numFmtId="0" fontId="5" fillId="0" borderId="91" xfId="0" applyNumberFormat="1" applyFont="1" applyBorder="1" applyAlignment="1">
      <alignment horizontal="left"/>
    </xf>
    <xf numFmtId="0" fontId="16" fillId="0" borderId="7" xfId="0" applyNumberFormat="1" applyFont="1" applyBorder="1" applyAlignment="1">
      <alignment horizontal="left" indent="5"/>
    </xf>
    <xf numFmtId="0" fontId="16" fillId="0" borderId="4" xfId="0" applyNumberFormat="1" applyFont="1" applyBorder="1" applyAlignment="1">
      <alignment horizontal="left" indent="5"/>
    </xf>
    <xf numFmtId="0" fontId="2" fillId="0" borderId="54" xfId="0" applyNumberFormat="1" applyFont="1" applyBorder="1" applyAlignment="1">
      <alignment horizontal="left"/>
    </xf>
    <xf numFmtId="0" fontId="5" fillId="0" borderId="90" xfId="0" applyNumberFormat="1" applyFont="1" applyBorder="1" applyAlignment="1">
      <alignment horizontal="left"/>
    </xf>
    <xf numFmtId="165" fontId="50" fillId="0" borderId="0" xfId="0" applyNumberFormat="1" applyFont="1" applyAlignment="1">
      <alignment horizontal="center"/>
    </xf>
    <xf numFmtId="0" fontId="50" fillId="0" borderId="0" xfId="0" applyFont="1" applyBorder="1" applyAlignment="1">
      <alignment horizontal="center"/>
    </xf>
    <xf numFmtId="165" fontId="26" fillId="4" borderId="0" xfId="0" applyNumberFormat="1" applyFont="1" applyFill="1" applyAlignment="1">
      <alignment vertical="top" wrapText="1"/>
    </xf>
    <xf numFmtId="165" fontId="42" fillId="4" borderId="0" xfId="0" applyNumberFormat="1" applyFont="1" applyFill="1" applyAlignment="1">
      <alignment vertical="top" wrapText="1"/>
    </xf>
    <xf numFmtId="165" fontId="42" fillId="4" borderId="0" xfId="0" applyNumberFormat="1" applyFont="1" applyFill="1" applyBorder="1" applyAlignment="1">
      <alignment vertical="top" wrapText="1"/>
    </xf>
    <xf numFmtId="0" fontId="26" fillId="4" borderId="0" xfId="0" applyFont="1" applyFill="1" applyBorder="1" applyAlignment="1">
      <alignment wrapText="1"/>
    </xf>
    <xf numFmtId="0" fontId="42" fillId="4" borderId="0" xfId="0" applyFont="1" applyFill="1" applyBorder="1" applyAlignment="1">
      <alignment wrapText="1"/>
    </xf>
    <xf numFmtId="0" fontId="26" fillId="4" borderId="0" xfId="0" applyFont="1" applyFill="1" applyBorder="1" applyAlignment="1">
      <alignment vertical="top" wrapText="1"/>
    </xf>
    <xf numFmtId="0" fontId="42" fillId="4" borderId="0" xfId="0" applyFont="1" applyFill="1" applyBorder="1" applyAlignment="1">
      <alignment vertical="top" wrapText="1"/>
    </xf>
    <xf numFmtId="165" fontId="49" fillId="0" borderId="102" xfId="0" applyNumberFormat="1" applyFont="1" applyBorder="1" applyAlignment="1">
      <alignment horizontal="center"/>
    </xf>
    <xf numFmtId="0" fontId="5" fillId="0" borderId="0" xfId="0" applyNumberFormat="1" applyFont="1" applyBorder="1" applyAlignment="1"/>
    <xf numFmtId="0" fontId="11" fillId="0" borderId="0" xfId="0" applyNumberFormat="1" applyFont="1" applyBorder="1" applyAlignment="1">
      <alignment horizontal="center"/>
    </xf>
    <xf numFmtId="3" fontId="17" fillId="0" borderId="0" xfId="0" applyNumberFormat="1" applyFont="1" applyBorder="1" applyAlignment="1">
      <alignment horizontal="center"/>
    </xf>
    <xf numFmtId="0" fontId="27" fillId="2" borderId="108" xfId="0" applyNumberFormat="1" applyFont="1" applyFill="1" applyBorder="1" applyAlignment="1">
      <alignment horizontal="center" wrapText="1"/>
    </xf>
    <xf numFmtId="0" fontId="5" fillId="0" borderId="16" xfId="0" applyNumberFormat="1" applyFont="1" applyBorder="1" applyAlignment="1">
      <alignment horizontal="center" wrapText="1"/>
    </xf>
    <xf numFmtId="165" fontId="5" fillId="0" borderId="0" xfId="0" applyNumberFormat="1" applyFont="1" applyBorder="1" applyAlignment="1">
      <alignment horizontal="center"/>
    </xf>
    <xf numFmtId="165" fontId="6" fillId="2" borderId="97" xfId="0" applyNumberFormat="1" applyFont="1" applyFill="1" applyBorder="1" applyAlignment="1">
      <alignment horizontal="center"/>
    </xf>
    <xf numFmtId="0" fontId="27" fillId="2" borderId="48" xfId="0" applyNumberFormat="1" applyFont="1" applyFill="1" applyBorder="1" applyAlignment="1">
      <alignment horizontal="center" wrapText="1"/>
    </xf>
    <xf numFmtId="0" fontId="5" fillId="0" borderId="33" xfId="0" applyNumberFormat="1" applyFont="1" applyBorder="1" applyAlignment="1">
      <alignment horizontal="center" wrapText="1"/>
    </xf>
    <xf numFmtId="0" fontId="27" fillId="2" borderId="35" xfId="0" applyNumberFormat="1" applyFont="1" applyFill="1" applyBorder="1" applyAlignment="1">
      <alignment horizontal="center" wrapText="1"/>
    </xf>
    <xf numFmtId="0" fontId="5" fillId="0" borderId="34" xfId="0" applyNumberFormat="1" applyFont="1" applyBorder="1" applyAlignment="1">
      <alignment horizontal="center" wrapText="1"/>
    </xf>
    <xf numFmtId="0" fontId="27" fillId="2" borderId="109" xfId="0" applyNumberFormat="1" applyFont="1" applyFill="1" applyBorder="1" applyAlignment="1">
      <alignment horizontal="center" wrapText="1"/>
    </xf>
    <xf numFmtId="0" fontId="27" fillId="2" borderId="110" xfId="0" applyNumberFormat="1" applyFont="1" applyFill="1" applyBorder="1" applyAlignment="1">
      <alignment horizontal="center" wrapText="1"/>
    </xf>
    <xf numFmtId="0" fontId="27" fillId="2" borderId="111" xfId="0" applyNumberFormat="1" applyFont="1" applyFill="1" applyBorder="1" applyAlignment="1">
      <alignment horizontal="center" vertical="center"/>
    </xf>
    <xf numFmtId="0" fontId="27" fillId="2" borderId="112" xfId="0" applyNumberFormat="1" applyFont="1" applyFill="1" applyBorder="1" applyAlignment="1">
      <alignment horizontal="center" vertical="center"/>
    </xf>
    <xf numFmtId="0" fontId="27" fillId="2" borderId="113" xfId="0" applyNumberFormat="1" applyFont="1" applyFill="1" applyBorder="1" applyAlignment="1">
      <alignment horizontal="center" vertical="center"/>
    </xf>
    <xf numFmtId="0" fontId="27" fillId="2" borderId="114" xfId="0" applyNumberFormat="1" applyFont="1" applyFill="1" applyBorder="1" applyAlignment="1">
      <alignment horizontal="center" vertical="center" wrapText="1"/>
    </xf>
    <xf numFmtId="0" fontId="5" fillId="0" borderId="115" xfId="0" applyNumberFormat="1" applyFont="1" applyBorder="1" applyAlignment="1">
      <alignment horizontal="center" vertical="center" wrapText="1"/>
    </xf>
    <xf numFmtId="0" fontId="5" fillId="0" borderId="116" xfId="0" applyNumberFormat="1" applyFont="1" applyBorder="1" applyAlignment="1">
      <alignment horizontal="center" wrapText="1"/>
    </xf>
    <xf numFmtId="0" fontId="27" fillId="2" borderId="117" xfId="0" applyNumberFormat="1" applyFont="1" applyFill="1" applyBorder="1" applyAlignment="1">
      <alignment horizontal="center" wrapText="1"/>
    </xf>
    <xf numFmtId="0" fontId="5" fillId="0" borderId="118" xfId="0" applyNumberFormat="1" applyFont="1" applyBorder="1" applyAlignment="1">
      <alignment horizontal="center" wrapText="1"/>
    </xf>
    <xf numFmtId="0" fontId="27" fillId="2" borderId="119" xfId="0" applyNumberFormat="1" applyFont="1" applyFill="1" applyBorder="1" applyAlignment="1">
      <alignment horizontal="center" wrapText="1"/>
    </xf>
    <xf numFmtId="0" fontId="5" fillId="0" borderId="8" xfId="0" applyNumberFormat="1" applyFont="1" applyBorder="1" applyAlignment="1">
      <alignment wrapText="1"/>
    </xf>
    <xf numFmtId="0" fontId="5" fillId="0" borderId="96" xfId="0" applyNumberFormat="1" applyFont="1" applyBorder="1" applyAlignment="1">
      <alignment wrapText="1"/>
    </xf>
    <xf numFmtId="3" fontId="53" fillId="2" borderId="0" xfId="0" applyNumberFormat="1" applyFont="1" applyFill="1" applyBorder="1" applyAlignment="1">
      <alignment horizontal="center"/>
    </xf>
    <xf numFmtId="0" fontId="49" fillId="0" borderId="0" xfId="0" applyFont="1" applyBorder="1" applyAlignment="1">
      <alignment horizontal="center"/>
    </xf>
    <xf numFmtId="0" fontId="49" fillId="0" borderId="38" xfId="0" applyFont="1" applyBorder="1" applyAlignment="1">
      <alignment horizontal="center"/>
    </xf>
    <xf numFmtId="0" fontId="21" fillId="4" borderId="0" xfId="0" applyFont="1" applyFill="1" applyBorder="1" applyAlignment="1">
      <alignment horizontal="center"/>
    </xf>
    <xf numFmtId="0" fontId="14" fillId="0" borderId="0" xfId="0" applyFont="1" applyBorder="1" applyAlignment="1">
      <alignment vertical="top" wrapText="1"/>
    </xf>
    <xf numFmtId="0" fontId="25" fillId="2" borderId="8" xfId="0" applyNumberFormat="1" applyFont="1" applyFill="1" applyBorder="1" applyAlignment="1">
      <alignment wrapText="1"/>
    </xf>
    <xf numFmtId="0" fontId="5" fillId="0" borderId="122" xfId="0" applyNumberFormat="1" applyFont="1" applyBorder="1" applyAlignment="1">
      <alignment wrapText="1"/>
    </xf>
    <xf numFmtId="0" fontId="34" fillId="2" borderId="56" xfId="0" applyNumberFormat="1" applyFont="1" applyFill="1" applyBorder="1" applyAlignment="1">
      <alignment horizontal="center" wrapText="1"/>
    </xf>
    <xf numFmtId="0" fontId="23" fillId="0" borderId="102" xfId="0" applyNumberFormat="1" applyFont="1" applyBorder="1"/>
    <xf numFmtId="0" fontId="34" fillId="2" borderId="3" xfId="0" applyNumberFormat="1" applyFont="1" applyFill="1" applyBorder="1" applyAlignment="1">
      <alignment horizontal="center" wrapText="1"/>
    </xf>
    <xf numFmtId="0" fontId="34" fillId="2" borderId="7" xfId="0" applyNumberFormat="1" applyFont="1" applyFill="1" applyBorder="1" applyAlignment="1">
      <alignment horizontal="center" wrapText="1"/>
    </xf>
    <xf numFmtId="0" fontId="23" fillId="0" borderId="3" xfId="0" applyNumberFormat="1" applyFont="1" applyBorder="1" applyAlignment="1">
      <alignment horizontal="center" wrapText="1"/>
    </xf>
    <xf numFmtId="0" fontId="34" fillId="2" borderId="48" xfId="0" applyNumberFormat="1" applyFont="1" applyFill="1" applyBorder="1" applyAlignment="1">
      <alignment horizontal="center" wrapText="1"/>
    </xf>
    <xf numFmtId="0" fontId="23" fillId="0" borderId="92" xfId="0" applyNumberFormat="1" applyFont="1" applyBorder="1" applyAlignment="1">
      <alignment wrapText="1"/>
    </xf>
    <xf numFmtId="0" fontId="23" fillId="0" borderId="33" xfId="0" applyNumberFormat="1" applyFont="1" applyBorder="1" applyAlignment="1">
      <alignment wrapText="1"/>
    </xf>
    <xf numFmtId="0" fontId="23" fillId="0" borderId="4" xfId="0" applyNumberFormat="1" applyFont="1" applyBorder="1" applyAlignment="1">
      <alignment wrapText="1"/>
    </xf>
    <xf numFmtId="3" fontId="6" fillId="2" borderId="7" xfId="0" applyNumberFormat="1" applyFont="1" applyFill="1" applyBorder="1" applyAlignment="1">
      <alignment horizontal="center"/>
    </xf>
    <xf numFmtId="3" fontId="6" fillId="2" borderId="3" xfId="0" applyNumberFormat="1" applyFont="1" applyFill="1" applyBorder="1" applyAlignment="1">
      <alignment horizontal="center"/>
    </xf>
    <xf numFmtId="3" fontId="6" fillId="2" borderId="4" xfId="0" applyNumberFormat="1" applyFont="1" applyFill="1" applyBorder="1" applyAlignment="1">
      <alignment horizontal="center"/>
    </xf>
    <xf numFmtId="3" fontId="6" fillId="2" borderId="8" xfId="0" applyNumberFormat="1" applyFont="1" applyFill="1" applyBorder="1" applyAlignment="1">
      <alignment horizontal="center"/>
    </xf>
    <xf numFmtId="3" fontId="6" fillId="2" borderId="0" xfId="0" applyNumberFormat="1" applyFont="1" applyFill="1" applyBorder="1" applyAlignment="1">
      <alignment horizontal="center"/>
    </xf>
    <xf numFmtId="3" fontId="6" fillId="2" borderId="38" xfId="0" applyNumberFormat="1" applyFont="1" applyFill="1" applyBorder="1" applyAlignment="1">
      <alignment horizontal="center"/>
    </xf>
    <xf numFmtId="0" fontId="11" fillId="0" borderId="8" xfId="0" applyNumberFormat="1" applyFont="1" applyBorder="1" applyAlignment="1">
      <alignment horizontal="center"/>
    </xf>
    <xf numFmtId="0" fontId="11" fillId="0" borderId="38" xfId="0" applyNumberFormat="1" applyFont="1" applyBorder="1" applyAlignment="1">
      <alignment horizontal="center"/>
    </xf>
    <xf numFmtId="0" fontId="9" fillId="0" borderId="8" xfId="0" applyNumberFormat="1" applyFont="1" applyBorder="1" applyAlignment="1">
      <alignment horizontal="center"/>
    </xf>
    <xf numFmtId="0" fontId="9" fillId="0" borderId="0" xfId="0" applyNumberFormat="1" applyFont="1" applyBorder="1" applyAlignment="1">
      <alignment horizontal="center"/>
    </xf>
    <xf numFmtId="0" fontId="9" fillId="0" borderId="38" xfId="0" applyNumberFormat="1" applyFont="1" applyBorder="1" applyAlignment="1">
      <alignment horizontal="center"/>
    </xf>
    <xf numFmtId="0" fontId="8" fillId="0" borderId="8" xfId="0" applyNumberFormat="1" applyFont="1" applyBorder="1" applyAlignment="1">
      <alignment horizontal="center"/>
    </xf>
    <xf numFmtId="0" fontId="8" fillId="0" borderId="0" xfId="0" applyNumberFormat="1" applyFont="1" applyBorder="1" applyAlignment="1">
      <alignment horizontal="center"/>
    </xf>
    <xf numFmtId="0" fontId="8" fillId="0" borderId="38" xfId="0" applyNumberFormat="1" applyFont="1" applyBorder="1" applyAlignment="1">
      <alignment horizontal="center"/>
    </xf>
    <xf numFmtId="0" fontId="36" fillId="2" borderId="0" xfId="0" applyNumberFormat="1" applyFont="1" applyFill="1" applyAlignment="1">
      <alignment horizontal="center"/>
    </xf>
    <xf numFmtId="0" fontId="35" fillId="2" borderId="0" xfId="0" applyNumberFormat="1" applyFont="1" applyFill="1" applyAlignment="1">
      <alignment horizontal="center"/>
    </xf>
    <xf numFmtId="0" fontId="35" fillId="2" borderId="0" xfId="0" applyNumberFormat="1" applyFont="1" applyFill="1" applyAlignment="1"/>
    <xf numFmtId="0" fontId="5" fillId="0" borderId="0" xfId="0" applyNumberFormat="1" applyFont="1" applyAlignment="1"/>
    <xf numFmtId="165" fontId="34" fillId="2" borderId="0" xfId="0" applyNumberFormat="1" applyFont="1" applyFill="1" applyAlignment="1">
      <alignment horizontal="center"/>
    </xf>
    <xf numFmtId="165" fontId="6" fillId="2" borderId="0" xfId="0" applyNumberFormat="1" applyFont="1" applyFill="1" applyAlignment="1">
      <alignment horizontal="center"/>
    </xf>
    <xf numFmtId="0" fontId="25" fillId="2" borderId="103" xfId="0" applyNumberFormat="1" applyFont="1" applyFill="1" applyBorder="1" applyAlignment="1">
      <alignment horizontal="center" wrapText="1"/>
    </xf>
    <xf numFmtId="0" fontId="5" fillId="0" borderId="104" xfId="0" applyNumberFormat="1" applyFont="1" applyBorder="1" applyAlignment="1">
      <alignment horizontal="center" wrapText="1"/>
    </xf>
    <xf numFmtId="0" fontId="5" fillId="0" borderId="7" xfId="0" applyNumberFormat="1" applyFont="1" applyBorder="1" applyAlignment="1">
      <alignment horizontal="center" wrapText="1"/>
    </xf>
    <xf numFmtId="0" fontId="5" fillId="0" borderId="4" xfId="0" applyNumberFormat="1" applyFont="1" applyBorder="1" applyAlignment="1">
      <alignment horizontal="center" wrapText="1"/>
    </xf>
    <xf numFmtId="0" fontId="25" fillId="2" borderId="103" xfId="0" applyNumberFormat="1" applyFont="1" applyFill="1" applyBorder="1" applyAlignment="1">
      <alignment horizontal="center" vertical="center" wrapText="1"/>
    </xf>
    <xf numFmtId="0" fontId="5" fillId="0" borderId="104"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25" fillId="2" borderId="120" xfId="0" applyNumberFormat="1" applyFont="1" applyFill="1" applyBorder="1" applyAlignment="1">
      <alignment wrapText="1"/>
    </xf>
    <xf numFmtId="0" fontId="5" fillId="0" borderId="6" xfId="0" applyNumberFormat="1" applyFont="1" applyBorder="1" applyAlignment="1">
      <alignment wrapText="1"/>
    </xf>
    <xf numFmtId="0" fontId="5" fillId="0" borderId="95" xfId="0" applyNumberFormat="1" applyFont="1" applyBorder="1" applyAlignment="1">
      <alignment wrapText="1"/>
    </xf>
    <xf numFmtId="165" fontId="51" fillId="2" borderId="0" xfId="0" applyNumberFormat="1" applyFont="1" applyFill="1" applyAlignment="1">
      <alignment horizontal="center"/>
    </xf>
    <xf numFmtId="165" fontId="6" fillId="2" borderId="52" xfId="0" applyNumberFormat="1" applyFont="1" applyFill="1" applyBorder="1" applyAlignment="1">
      <alignment horizontal="center"/>
    </xf>
    <xf numFmtId="0" fontId="0" fillId="4" borderId="0" xfId="0" applyFill="1" applyBorder="1" applyAlignment="1">
      <alignment vertical="top" wrapText="1"/>
    </xf>
    <xf numFmtId="0" fontId="21" fillId="4" borderId="0" xfId="0" applyFont="1" applyFill="1" applyBorder="1" applyAlignment="1">
      <alignment vertical="top" wrapText="1"/>
    </xf>
    <xf numFmtId="0" fontId="21" fillId="0" borderId="0" xfId="0" applyFont="1" applyBorder="1" applyAlignment="1">
      <alignment vertical="top" wrapText="1"/>
    </xf>
    <xf numFmtId="0" fontId="14" fillId="4" borderId="0" xfId="0" applyNumberFormat="1" applyFont="1" applyFill="1" applyBorder="1" applyAlignment="1">
      <alignment vertical="top" wrapText="1"/>
    </xf>
    <xf numFmtId="165" fontId="14" fillId="4" borderId="0" xfId="0" applyNumberFormat="1" applyFont="1" applyFill="1" applyBorder="1" applyAlignment="1">
      <alignment vertical="top" wrapText="1"/>
    </xf>
    <xf numFmtId="0" fontId="14" fillId="0" borderId="0" xfId="0" applyNumberFormat="1" applyFont="1" applyBorder="1" applyAlignment="1">
      <alignment vertical="top" wrapText="1"/>
    </xf>
    <xf numFmtId="0" fontId="0" fillId="0" borderId="0" xfId="0" applyNumberFormat="1" applyBorder="1" applyAlignment="1"/>
    <xf numFmtId="0" fontId="6" fillId="2" borderId="56" xfId="0" applyNumberFormat="1" applyFont="1" applyFill="1" applyBorder="1" applyAlignment="1"/>
    <xf numFmtId="0" fontId="0" fillId="0" borderId="51" xfId="0" applyNumberFormat="1" applyBorder="1" applyAlignment="1"/>
    <xf numFmtId="3" fontId="17" fillId="0" borderId="0" xfId="0" applyNumberFormat="1" applyFont="1" applyBorder="1" applyAlignment="1"/>
    <xf numFmtId="0" fontId="0" fillId="0" borderId="0" xfId="0" applyBorder="1" applyAlignment="1"/>
    <xf numFmtId="165" fontId="21" fillId="4" borderId="0" xfId="0" applyNumberFormat="1" applyFont="1" applyFill="1" applyBorder="1" applyAlignment="1">
      <alignment horizontal="center"/>
    </xf>
    <xf numFmtId="0" fontId="27" fillId="2" borderId="36" xfId="0" applyNumberFormat="1" applyFont="1" applyFill="1" applyBorder="1" applyAlignment="1">
      <alignment horizontal="center" vertical="center" wrapText="1"/>
    </xf>
    <xf numFmtId="0" fontId="0" fillId="0" borderId="39" xfId="0" applyNumberFormat="1" applyBorder="1" applyAlignment="1">
      <alignment horizontal="center" vertical="center" wrapText="1"/>
    </xf>
    <xf numFmtId="165" fontId="50" fillId="0" borderId="0" xfId="0" applyNumberFormat="1" applyFont="1" applyBorder="1" applyAlignment="1">
      <alignment horizontal="center"/>
    </xf>
    <xf numFmtId="0" fontId="27" fillId="2" borderId="36"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7" fillId="2" borderId="20" xfId="0" applyNumberFormat="1" applyFont="1" applyFill="1" applyBorder="1" applyAlignment="1">
      <alignment horizontal="center" vertical="center"/>
    </xf>
    <xf numFmtId="0" fontId="22" fillId="0" borderId="36" xfId="0" applyNumberFormat="1" applyFont="1" applyBorder="1" applyAlignment="1">
      <alignment horizontal="center" vertical="center" wrapText="1"/>
    </xf>
    <xf numFmtId="0" fontId="22" fillId="0" borderId="20" xfId="0" applyNumberFormat="1" applyFont="1" applyBorder="1" applyAlignment="1">
      <alignment horizontal="center" vertical="center" wrapText="1"/>
    </xf>
    <xf numFmtId="166" fontId="5" fillId="0" borderId="0" xfId="8" applyNumberFormat="1" applyFont="1" applyAlignment="1">
      <alignment horizontal="center"/>
    </xf>
    <xf numFmtId="3" fontId="16" fillId="0" borderId="0" xfId="8" applyNumberFormat="1" applyFont="1" applyAlignment="1">
      <alignment horizontal="left"/>
    </xf>
    <xf numFmtId="166" fontId="16" fillId="0" borderId="0" xfId="8" applyNumberFormat="1" applyFont="1" applyAlignment="1">
      <alignment horizontal="center"/>
    </xf>
    <xf numFmtId="167" fontId="74" fillId="0" borderId="0" xfId="1" applyNumberFormat="1" applyFont="1" applyAlignment="1">
      <alignment horizontal="center" vertical="center"/>
    </xf>
    <xf numFmtId="0" fontId="8" fillId="0" borderId="3" xfId="8" applyNumberFormat="1" applyFont="1" applyFill="1" applyBorder="1" applyAlignment="1" applyProtection="1">
      <alignment horizontal="center"/>
    </xf>
    <xf numFmtId="167" fontId="8" fillId="0" borderId="0" xfId="1" applyNumberFormat="1" applyFont="1" applyFill="1" applyBorder="1" applyAlignment="1" applyProtection="1">
      <alignment horizontal="center"/>
    </xf>
    <xf numFmtId="166" fontId="8" fillId="4" borderId="0" xfId="0" applyNumberFormat="1" applyFont="1" applyFill="1" applyBorder="1" applyAlignment="1">
      <alignment vertical="top" wrapText="1"/>
    </xf>
    <xf numFmtId="0" fontId="0" fillId="0" borderId="0" xfId="0" applyAlignment="1">
      <alignment vertical="top" wrapText="1"/>
    </xf>
    <xf numFmtId="0" fontId="76" fillId="0" borderId="56" xfId="8" applyNumberFormat="1" applyFont="1" applyFill="1" applyBorder="1" applyAlignment="1" applyProtection="1"/>
    <xf numFmtId="0" fontId="76" fillId="0" borderId="102" xfId="8" applyNumberFormat="1" applyFont="1" applyFill="1" applyBorder="1" applyAlignment="1" applyProtection="1"/>
    <xf numFmtId="0" fontId="76" fillId="0" borderId="7" xfId="8" applyNumberFormat="1" applyFont="1" applyFill="1" applyBorder="1" applyAlignment="1" applyProtection="1"/>
    <xf numFmtId="0" fontId="76" fillId="0" borderId="3" xfId="8" applyNumberFormat="1" applyFont="1" applyFill="1" applyBorder="1" applyAlignment="1" applyProtection="1"/>
    <xf numFmtId="166" fontId="67" fillId="4" borderId="0" xfId="0" applyNumberFormat="1" applyFont="1" applyFill="1" applyBorder="1" applyAlignment="1">
      <alignment horizontal="center"/>
    </xf>
    <xf numFmtId="166" fontId="8" fillId="4" borderId="0" xfId="0" applyNumberFormat="1" applyFont="1" applyFill="1" applyBorder="1" applyAlignment="1">
      <alignment horizontal="left" wrapText="1"/>
    </xf>
    <xf numFmtId="0" fontId="8" fillId="4" borderId="0" xfId="0" applyFont="1" applyFill="1" applyBorder="1" applyAlignment="1">
      <alignment vertical="top" wrapText="1"/>
    </xf>
    <xf numFmtId="167" fontId="76" fillId="0" borderId="92" xfId="1" applyNumberFormat="1" applyFont="1" applyFill="1" applyBorder="1" applyAlignment="1">
      <alignment horizontal="center" vertical="top" wrapText="1"/>
    </xf>
    <xf numFmtId="167" fontId="76" fillId="0" borderId="4" xfId="1" applyNumberFormat="1" applyFont="1" applyFill="1" applyBorder="1" applyAlignment="1">
      <alignment horizontal="center" vertical="top" wrapText="1"/>
    </xf>
    <xf numFmtId="167" fontId="76" fillId="0" borderId="102" xfId="1" applyNumberFormat="1" applyFont="1" applyFill="1" applyBorder="1" applyAlignment="1">
      <alignment horizontal="center" vertical="top" wrapText="1"/>
    </xf>
    <xf numFmtId="167" fontId="76" fillId="0" borderId="3" xfId="1" applyNumberFormat="1" applyFont="1" applyFill="1" applyBorder="1" applyAlignment="1">
      <alignment horizontal="center" vertical="top" wrapText="1"/>
    </xf>
    <xf numFmtId="167" fontId="76" fillId="0" borderId="56" xfId="1" applyNumberFormat="1" applyFont="1" applyFill="1" applyBorder="1" applyAlignment="1">
      <alignment horizontal="center" vertical="top" wrapText="1"/>
    </xf>
    <xf numFmtId="167" fontId="76" fillId="0" borderId="7" xfId="1" applyNumberFormat="1" applyFont="1" applyFill="1" applyBorder="1" applyAlignment="1">
      <alignment horizontal="center" vertical="top" wrapText="1"/>
    </xf>
    <xf numFmtId="0" fontId="0" fillId="0" borderId="0" xfId="0" applyBorder="1" applyAlignment="1">
      <alignment wrapText="1"/>
    </xf>
    <xf numFmtId="0" fontId="77" fillId="0" borderId="36" xfId="8" applyFont="1" applyFill="1" applyBorder="1" applyAlignment="1">
      <alignment horizontal="left" vertical="center"/>
    </xf>
    <xf numFmtId="0" fontId="77" fillId="0" borderId="39" xfId="8" applyFont="1" applyFill="1" applyBorder="1" applyAlignment="1">
      <alignment horizontal="left" vertical="center"/>
    </xf>
    <xf numFmtId="167" fontId="25" fillId="0" borderId="0" xfId="1" applyNumberFormat="1" applyFont="1" applyAlignment="1">
      <alignment horizontal="center" vertical="center"/>
    </xf>
    <xf numFmtId="0" fontId="75" fillId="0" borderId="3" xfId="8" applyFont="1" applyBorder="1" applyAlignment="1">
      <alignment horizontal="center" vertical="center"/>
    </xf>
    <xf numFmtId="0" fontId="20" fillId="0" borderId="0" xfId="0" applyFont="1" applyBorder="1" applyAlignment="1">
      <alignment vertical="top" wrapText="1"/>
    </xf>
    <xf numFmtId="0" fontId="20" fillId="0" borderId="0" xfId="0" applyFont="1" applyBorder="1" applyAlignment="1">
      <alignment horizontal="center"/>
    </xf>
    <xf numFmtId="0" fontId="20" fillId="0" borderId="0" xfId="0" applyFont="1" applyBorder="1" applyAlignment="1">
      <alignment wrapText="1"/>
    </xf>
    <xf numFmtId="0" fontId="0" fillId="0" borderId="0" xfId="0" applyBorder="1"/>
    <xf numFmtId="0" fontId="8" fillId="0" borderId="0" xfId="0" applyFont="1" applyFill="1" applyBorder="1" applyAlignment="1">
      <alignment vertical="top" wrapText="1"/>
    </xf>
    <xf numFmtId="0" fontId="0" fillId="0" borderId="0" xfId="0" applyFill="1" applyBorder="1"/>
    <xf numFmtId="166" fontId="8" fillId="0" borderId="0" xfId="0" applyNumberFormat="1" applyFont="1" applyFill="1" applyBorder="1" applyAlignment="1">
      <alignment vertical="top" wrapText="1"/>
    </xf>
    <xf numFmtId="0" fontId="5" fillId="0" borderId="0" xfId="7" applyFont="1" applyAlignment="1">
      <alignment horizontal="center" vertical="top"/>
    </xf>
    <xf numFmtId="0" fontId="5" fillId="0" borderId="0" xfId="0" applyFont="1" applyBorder="1" applyAlignment="1">
      <alignment horizontal="left"/>
    </xf>
    <xf numFmtId="0" fontId="16" fillId="0" borderId="0" xfId="0" applyFont="1" applyBorder="1" applyAlignment="1">
      <alignment horizontal="left"/>
    </xf>
    <xf numFmtId="3" fontId="5" fillId="0" borderId="0" xfId="0" applyNumberFormat="1" applyFont="1" applyBorder="1" applyAlignment="1">
      <alignment horizontal="center"/>
    </xf>
    <xf numFmtId="0" fontId="16" fillId="0" borderId="0" xfId="0" applyFont="1" applyBorder="1" applyAlignment="1">
      <alignment horizontal="center"/>
    </xf>
  </cellXfs>
  <cellStyles count="12">
    <cellStyle name="Comma" xfId="1" builtinId="3"/>
    <cellStyle name="Comma 2" xfId="2"/>
    <cellStyle name="Currency" xfId="3" builtinId="4"/>
    <cellStyle name="Currency 2" xfId="4"/>
    <cellStyle name="Normal" xfId="0" builtinId="0"/>
    <cellStyle name="Normal 2" xfId="5"/>
    <cellStyle name="Normal 3" xfId="6"/>
    <cellStyle name="Normal_FY 2011 Qs for IT Requests 04-16-09" xfId="7"/>
    <cellStyle name="Normal_FY2009 Cost Mod Prototype - Update 03-05-07" xfId="8"/>
    <cellStyle name="Normal_Improve by DU" xfId="9"/>
    <cellStyle name="Normal_Rsrcs_X_ DOJ Goal  Obj"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349250</xdr:colOff>
      <xdr:row>2</xdr:row>
      <xdr:rowOff>0</xdr:rowOff>
    </xdr:from>
    <xdr:to>
      <xdr:col>12</xdr:col>
      <xdr:colOff>504825</xdr:colOff>
      <xdr:row>27</xdr:row>
      <xdr:rowOff>79375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49250" y="444500"/>
          <a:ext cx="9299575" cy="48577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O256"/>
  <sheetViews>
    <sheetView tabSelected="1" view="pageBreakPreview" zoomScale="60" zoomScaleNormal="75" workbookViewId="0">
      <selection activeCell="I44" sqref="I44"/>
    </sheetView>
  </sheetViews>
  <sheetFormatPr defaultRowHeight="15"/>
  <cols>
    <col min="14" max="14" width="1.5546875" style="105" customWidth="1"/>
  </cols>
  <sheetData>
    <row r="1" spans="1:15" ht="20.25">
      <c r="A1" s="181" t="s">
        <v>332</v>
      </c>
      <c r="O1" s="565"/>
    </row>
    <row r="5" spans="1:15" ht="15.75">
      <c r="B5" s="206"/>
    </row>
    <row r="29" spans="1:13">
      <c r="A29" s="602"/>
      <c r="B29" s="603"/>
      <c r="C29" s="603"/>
      <c r="D29" s="603"/>
      <c r="E29" s="603"/>
      <c r="F29" s="603"/>
      <c r="G29" s="603"/>
      <c r="H29" s="603"/>
      <c r="I29" s="603"/>
      <c r="J29" s="603"/>
      <c r="K29" s="603"/>
      <c r="L29" s="603"/>
      <c r="M29" s="603"/>
    </row>
    <row r="31" spans="1:13" ht="21" customHeight="1">
      <c r="A31" s="599"/>
      <c r="B31" s="599"/>
      <c r="C31" s="599"/>
      <c r="D31" s="599"/>
      <c r="E31" s="599"/>
      <c r="F31" s="599"/>
      <c r="G31" s="599"/>
      <c r="H31" s="599"/>
      <c r="I31" s="599"/>
      <c r="J31" s="599"/>
      <c r="K31" s="82"/>
    </row>
    <row r="32" spans="1:13" ht="57.75" customHeight="1">
      <c r="A32" s="600"/>
      <c r="B32" s="601"/>
      <c r="C32" s="601"/>
      <c r="D32" s="601"/>
      <c r="E32" s="601"/>
      <c r="F32" s="601"/>
      <c r="G32" s="601"/>
      <c r="H32" s="601"/>
      <c r="I32" s="601"/>
      <c r="J32" s="601"/>
      <c r="K32" s="73"/>
    </row>
    <row r="200" spans="1:1">
      <c r="A200" t="s">
        <v>229</v>
      </c>
    </row>
    <row r="256" spans="1:1" ht="15.75">
      <c r="A256" s="194" t="s">
        <v>231</v>
      </c>
    </row>
  </sheetData>
  <mergeCells count="3">
    <mergeCell ref="A31:J31"/>
    <mergeCell ref="A32:J32"/>
    <mergeCell ref="A29:M29"/>
  </mergeCells>
  <phoneticPr fontId="0" type="noConversion"/>
  <printOptions horizontalCentered="1"/>
  <pageMargins left="0.75" right="0.75" top="1" bottom="1" header="0.5" footer="0.5"/>
  <pageSetup scale="86"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dimension ref="A1:V52"/>
  <sheetViews>
    <sheetView view="pageBreakPreview" zoomScale="55" zoomScaleNormal="75" zoomScaleSheetLayoutView="55" workbookViewId="0">
      <pane xSplit="1" ySplit="10" topLeftCell="B11" activePane="bottomRight" state="frozen"/>
      <selection activeCell="O11" sqref="O11"/>
      <selection pane="topRight" activeCell="O11" sqref="O11"/>
      <selection pane="bottomLeft" activeCell="O11" sqref="O11"/>
      <selection pane="bottomRight" activeCell="A49" sqref="A49:E49"/>
    </sheetView>
  </sheetViews>
  <sheetFormatPr defaultRowHeight="15"/>
  <cols>
    <col min="1" max="1" width="59.88671875" bestFit="1" customWidth="1"/>
    <col min="2" max="2" width="6.21875" customWidth="1"/>
    <col min="3" max="3" width="11" style="62" bestFit="1" customWidth="1"/>
    <col min="4" max="4" width="6.21875" customWidth="1"/>
    <col min="5" max="5" width="9.77734375" style="62" customWidth="1"/>
    <col min="6" max="6" width="10.5546875" bestFit="1" customWidth="1"/>
    <col min="7" max="7" width="11" style="62" customWidth="1"/>
    <col min="8" max="8" width="7.6640625" style="113" hidden="1" customWidth="1"/>
  </cols>
  <sheetData>
    <row r="1" spans="1:10" ht="20.25">
      <c r="A1" s="566" t="s">
        <v>31</v>
      </c>
      <c r="B1" s="567"/>
      <c r="C1" s="568"/>
      <c r="D1" s="567"/>
      <c r="E1" s="568"/>
      <c r="F1" s="567"/>
      <c r="G1" s="569"/>
      <c r="H1" s="110"/>
      <c r="I1" s="565"/>
    </row>
    <row r="2" spans="1:10" ht="13.15" customHeight="1">
      <c r="A2" s="871"/>
      <c r="B2" s="872"/>
      <c r="C2" s="872"/>
      <c r="D2" s="872"/>
      <c r="E2" s="872"/>
      <c r="F2" s="872"/>
      <c r="G2" s="873"/>
      <c r="H2" s="110"/>
    </row>
    <row r="3" spans="1:10" ht="18.75">
      <c r="A3" s="876" t="s">
        <v>5</v>
      </c>
      <c r="B3" s="877"/>
      <c r="C3" s="877"/>
      <c r="D3" s="877"/>
      <c r="E3" s="877"/>
      <c r="F3" s="877"/>
      <c r="G3" s="878"/>
      <c r="H3" s="110"/>
    </row>
    <row r="4" spans="1:10" ht="16.5">
      <c r="A4" s="874" t="str">
        <f>+'B. Summary of Requirements '!A5</f>
        <v>Tax Division</v>
      </c>
      <c r="B4" s="829"/>
      <c r="C4" s="829"/>
      <c r="D4" s="829"/>
      <c r="E4" s="829"/>
      <c r="F4" s="829"/>
      <c r="G4" s="875"/>
      <c r="H4" s="110"/>
    </row>
    <row r="5" spans="1:10" ht="16.5">
      <c r="A5" s="874" t="str">
        <f>+'B. Summary of Requirements '!A6</f>
        <v>Salaries and Expenses</v>
      </c>
      <c r="B5" s="829"/>
      <c r="C5" s="829"/>
      <c r="D5" s="829"/>
      <c r="E5" s="829"/>
      <c r="F5" s="829"/>
      <c r="G5" s="875"/>
      <c r="H5" s="110"/>
    </row>
    <row r="6" spans="1:10">
      <c r="A6" s="879" t="s">
        <v>268</v>
      </c>
      <c r="B6" s="880"/>
      <c r="C6" s="880"/>
      <c r="D6" s="880"/>
      <c r="E6" s="880"/>
      <c r="F6" s="880"/>
      <c r="G6" s="881"/>
      <c r="H6" s="110"/>
    </row>
    <row r="7" spans="1:10">
      <c r="A7" s="868"/>
      <c r="B7" s="869"/>
      <c r="C7" s="869"/>
      <c r="D7" s="869"/>
      <c r="E7" s="869"/>
      <c r="F7" s="869"/>
      <c r="G7" s="870"/>
      <c r="H7" s="110"/>
    </row>
    <row r="8" spans="1:10" ht="15.75" customHeight="1">
      <c r="A8" s="857" t="s">
        <v>267</v>
      </c>
      <c r="B8" s="859" t="s">
        <v>343</v>
      </c>
      <c r="C8" s="860"/>
      <c r="D8" s="860"/>
      <c r="E8" s="860"/>
      <c r="F8" s="864" t="s">
        <v>104</v>
      </c>
      <c r="G8" s="865"/>
      <c r="H8" s="110"/>
      <c r="J8" s="565"/>
    </row>
    <row r="9" spans="1:10" ht="36" customHeight="1">
      <c r="A9" s="850"/>
      <c r="B9" s="862" t="s">
        <v>341</v>
      </c>
      <c r="C9" s="863"/>
      <c r="D9" s="861" t="s">
        <v>342</v>
      </c>
      <c r="E9" s="861"/>
      <c r="F9" s="866"/>
      <c r="G9" s="867"/>
      <c r="H9" s="110"/>
    </row>
    <row r="10" spans="1:10" ht="36" customHeight="1" thickBot="1">
      <c r="A10" s="858"/>
      <c r="B10" s="590" t="s">
        <v>287</v>
      </c>
      <c r="C10" s="591" t="s">
        <v>266</v>
      </c>
      <c r="D10" s="224" t="s">
        <v>287</v>
      </c>
      <c r="E10" s="591" t="s">
        <v>266</v>
      </c>
      <c r="F10" s="590" t="s">
        <v>287</v>
      </c>
      <c r="G10" s="592" t="s">
        <v>266</v>
      </c>
      <c r="H10" s="110"/>
    </row>
    <row r="11" spans="1:10" ht="20.25">
      <c r="A11" s="570" t="s">
        <v>72</v>
      </c>
      <c r="B11" s="145"/>
      <c r="C11" s="519"/>
      <c r="D11" s="146"/>
      <c r="E11" s="526"/>
      <c r="F11" s="147">
        <v>0</v>
      </c>
      <c r="G11" s="526">
        <v>0</v>
      </c>
      <c r="H11" s="110"/>
    </row>
    <row r="12" spans="1:10" ht="20.25">
      <c r="A12" s="570" t="s">
        <v>73</v>
      </c>
      <c r="B12" s="145"/>
      <c r="C12" s="519"/>
      <c r="D12" s="146"/>
      <c r="E12" s="526"/>
      <c r="F12" s="147">
        <v>0</v>
      </c>
      <c r="G12" s="526">
        <v>0</v>
      </c>
      <c r="H12" s="110"/>
    </row>
    <row r="13" spans="1:10" ht="20.25">
      <c r="A13" s="570" t="s">
        <v>74</v>
      </c>
      <c r="B13" s="145"/>
      <c r="C13" s="519"/>
      <c r="D13" s="146"/>
      <c r="E13" s="526"/>
      <c r="F13" s="147">
        <v>0</v>
      </c>
      <c r="G13" s="526">
        <v>0</v>
      </c>
      <c r="H13" s="110"/>
    </row>
    <row r="14" spans="1:10" ht="20.25">
      <c r="A14" s="570" t="s">
        <v>75</v>
      </c>
      <c r="B14" s="145"/>
      <c r="C14" s="519"/>
      <c r="D14" s="146"/>
      <c r="E14" s="526"/>
      <c r="F14" s="147">
        <v>0</v>
      </c>
      <c r="G14" s="526">
        <v>0</v>
      </c>
      <c r="H14" s="110"/>
    </row>
    <row r="15" spans="1:10" ht="20.25">
      <c r="A15" s="570" t="s">
        <v>76</v>
      </c>
      <c r="B15" s="145"/>
      <c r="C15" s="519"/>
      <c r="D15" s="146"/>
      <c r="E15" s="526"/>
      <c r="F15" s="147">
        <v>0</v>
      </c>
      <c r="G15" s="526">
        <v>0</v>
      </c>
      <c r="H15" s="110"/>
    </row>
    <row r="16" spans="1:10" ht="20.25">
      <c r="A16" s="570" t="s">
        <v>77</v>
      </c>
      <c r="B16" s="145"/>
      <c r="C16" s="519"/>
      <c r="D16" s="146"/>
      <c r="E16" s="526"/>
      <c r="F16" s="147">
        <v>0</v>
      </c>
      <c r="G16" s="526">
        <v>0</v>
      </c>
      <c r="H16" s="110"/>
    </row>
    <row r="17" spans="1:8" ht="20.25">
      <c r="A17" s="570" t="s">
        <v>78</v>
      </c>
      <c r="B17" s="145"/>
      <c r="C17" s="519"/>
      <c r="D17" s="146"/>
      <c r="E17" s="526"/>
      <c r="F17" s="147">
        <v>0</v>
      </c>
      <c r="G17" s="526">
        <v>0</v>
      </c>
      <c r="H17" s="110"/>
    </row>
    <row r="18" spans="1:8" ht="20.25">
      <c r="A18" s="570" t="s">
        <v>79</v>
      </c>
      <c r="B18" s="145"/>
      <c r="C18" s="519"/>
      <c r="D18" s="146"/>
      <c r="E18" s="526"/>
      <c r="F18" s="147">
        <v>0</v>
      </c>
      <c r="G18" s="526">
        <v>0</v>
      </c>
      <c r="H18" s="110"/>
    </row>
    <row r="19" spans="1:8" ht="20.25">
      <c r="A19" s="570" t="s">
        <v>80</v>
      </c>
      <c r="B19" s="145"/>
      <c r="C19" s="519"/>
      <c r="D19" s="146"/>
      <c r="E19" s="526"/>
      <c r="F19" s="147">
        <v>0</v>
      </c>
      <c r="G19" s="526">
        <v>0</v>
      </c>
      <c r="H19" s="110"/>
    </row>
    <row r="20" spans="1:8" ht="20.25">
      <c r="A20" s="570" t="s">
        <v>81</v>
      </c>
      <c r="B20" s="145"/>
      <c r="C20" s="519"/>
      <c r="D20" s="146"/>
      <c r="E20" s="526"/>
      <c r="F20" s="147">
        <v>0</v>
      </c>
      <c r="G20" s="526">
        <v>0</v>
      </c>
      <c r="H20" s="110"/>
    </row>
    <row r="21" spans="1:8" ht="20.25">
      <c r="A21" s="571" t="s">
        <v>82</v>
      </c>
      <c r="B21" s="148"/>
      <c r="C21" s="520"/>
      <c r="D21" s="146"/>
      <c r="E21" s="526"/>
      <c r="F21" s="594">
        <v>0</v>
      </c>
      <c r="G21" s="595">
        <v>0</v>
      </c>
      <c r="H21" s="110"/>
    </row>
    <row r="22" spans="1:8" ht="20.25">
      <c r="A22" s="572"/>
      <c r="B22" s="149"/>
      <c r="C22" s="521"/>
      <c r="D22" s="150"/>
      <c r="E22" s="593"/>
      <c r="F22" s="596"/>
      <c r="G22" s="597"/>
      <c r="H22" s="110"/>
    </row>
    <row r="23" spans="1:8" ht="20.25">
      <c r="A23" s="570" t="s">
        <v>6</v>
      </c>
      <c r="B23" s="145">
        <f>SUM(B11:B21)</f>
        <v>0</v>
      </c>
      <c r="C23" s="519">
        <f t="shared" ref="C23:E23" si="0">SUM(C11:C21)</f>
        <v>0</v>
      </c>
      <c r="D23" s="145">
        <f t="shared" si="0"/>
        <v>0</v>
      </c>
      <c r="E23" s="519">
        <f t="shared" si="0"/>
        <v>0</v>
      </c>
      <c r="F23" s="147">
        <v>0</v>
      </c>
      <c r="G23" s="526">
        <v>0</v>
      </c>
      <c r="H23" s="110"/>
    </row>
    <row r="24" spans="1:8" ht="20.25">
      <c r="A24" s="573" t="s">
        <v>7</v>
      </c>
      <c r="B24" s="145">
        <f>+B23/-2</f>
        <v>0</v>
      </c>
      <c r="C24" s="519">
        <f t="shared" ref="C24:E24" si="1">+C23/-2</f>
        <v>0</v>
      </c>
      <c r="D24" s="145">
        <f t="shared" si="1"/>
        <v>0</v>
      </c>
      <c r="E24" s="519">
        <f t="shared" si="1"/>
        <v>0</v>
      </c>
      <c r="F24" s="147">
        <v>0</v>
      </c>
      <c r="G24" s="526">
        <v>0</v>
      </c>
      <c r="H24" s="110"/>
    </row>
    <row r="25" spans="1:8" ht="20.25">
      <c r="A25" s="571" t="s">
        <v>8</v>
      </c>
      <c r="B25" s="151">
        <v>0</v>
      </c>
      <c r="C25" s="520">
        <v>0</v>
      </c>
      <c r="D25" s="151">
        <v>0</v>
      </c>
      <c r="E25" s="520">
        <v>0</v>
      </c>
      <c r="F25" s="151">
        <v>0</v>
      </c>
      <c r="G25" s="526">
        <v>0</v>
      </c>
      <c r="H25" s="110"/>
    </row>
    <row r="26" spans="1:8" ht="20.25">
      <c r="A26" s="574"/>
      <c r="B26" s="152"/>
      <c r="C26" s="521"/>
      <c r="D26" s="205"/>
      <c r="E26" s="521"/>
      <c r="F26" s="152"/>
      <c r="G26" s="575"/>
      <c r="H26" s="110"/>
    </row>
    <row r="27" spans="1:8" ht="20.25">
      <c r="A27" s="531"/>
      <c r="B27" s="152"/>
      <c r="C27" s="522"/>
      <c r="D27" s="148"/>
      <c r="E27" s="522"/>
      <c r="F27" s="152"/>
      <c r="G27" s="527"/>
      <c r="H27" s="110"/>
    </row>
    <row r="28" spans="1:8" ht="20.25">
      <c r="A28" s="576" t="s">
        <v>9</v>
      </c>
      <c r="B28" s="153">
        <f>SUM(B23:B25)</f>
        <v>0</v>
      </c>
      <c r="C28" s="523">
        <f t="shared" ref="C28:E28" si="2">SUM(C23:C25)</f>
        <v>0</v>
      </c>
      <c r="D28" s="153">
        <f t="shared" si="2"/>
        <v>0</v>
      </c>
      <c r="E28" s="523">
        <f t="shared" si="2"/>
        <v>0</v>
      </c>
      <c r="F28" s="153">
        <f>SUM(F23:F25)</f>
        <v>0</v>
      </c>
      <c r="G28" s="577">
        <f>SUM(G23:G25)</f>
        <v>0</v>
      </c>
      <c r="H28" s="110"/>
    </row>
    <row r="29" spans="1:8" ht="20.25">
      <c r="A29" s="572"/>
      <c r="B29" s="148"/>
      <c r="C29" s="524"/>
      <c r="D29" s="152"/>
      <c r="E29" s="522"/>
      <c r="F29" s="148"/>
      <c r="G29" s="527"/>
      <c r="H29" s="110"/>
    </row>
    <row r="30" spans="1:8" ht="20.25">
      <c r="A30" s="570" t="s">
        <v>83</v>
      </c>
      <c r="B30" s="145"/>
      <c r="C30" s="519"/>
      <c r="D30" s="146"/>
      <c r="E30" s="526"/>
      <c r="F30" s="145">
        <v>0</v>
      </c>
      <c r="G30" s="526">
        <v>0</v>
      </c>
      <c r="H30" s="110"/>
    </row>
    <row r="31" spans="1:8" ht="20.25">
      <c r="A31" s="570" t="s">
        <v>88</v>
      </c>
      <c r="B31" s="145"/>
      <c r="C31" s="519">
        <v>-60</v>
      </c>
      <c r="D31" s="146"/>
      <c r="E31" s="526"/>
      <c r="F31" s="145">
        <v>0</v>
      </c>
      <c r="G31" s="526">
        <v>-60</v>
      </c>
      <c r="H31" s="110"/>
    </row>
    <row r="32" spans="1:8" ht="20.25">
      <c r="A32" s="570" t="s">
        <v>84</v>
      </c>
      <c r="B32" s="145"/>
      <c r="C32" s="519"/>
      <c r="D32" s="146"/>
      <c r="E32" s="526"/>
      <c r="F32" s="145">
        <v>0</v>
      </c>
      <c r="G32" s="526">
        <v>0</v>
      </c>
      <c r="H32" s="110"/>
    </row>
    <row r="33" spans="1:22" ht="20.25">
      <c r="A33" s="570" t="s">
        <v>89</v>
      </c>
      <c r="B33" s="145"/>
      <c r="C33" s="519"/>
      <c r="D33" s="146"/>
      <c r="E33" s="526"/>
      <c r="F33" s="145">
        <v>0</v>
      </c>
      <c r="G33" s="526">
        <v>0</v>
      </c>
      <c r="H33" s="110"/>
    </row>
    <row r="34" spans="1:22" ht="20.25">
      <c r="A34" s="570" t="s">
        <v>90</v>
      </c>
      <c r="B34" s="145"/>
      <c r="C34" s="519"/>
      <c r="D34" s="146"/>
      <c r="E34" s="526"/>
      <c r="F34" s="145">
        <v>0</v>
      </c>
      <c r="G34" s="526">
        <v>0</v>
      </c>
      <c r="H34" s="110"/>
    </row>
    <row r="35" spans="1:22" ht="20.25">
      <c r="A35" s="570" t="s">
        <v>85</v>
      </c>
      <c r="B35" s="145"/>
      <c r="C35" s="519"/>
      <c r="D35" s="146"/>
      <c r="E35" s="526"/>
      <c r="F35" s="145">
        <v>0</v>
      </c>
      <c r="G35" s="526">
        <v>0</v>
      </c>
      <c r="H35" s="110"/>
    </row>
    <row r="36" spans="1:22" ht="20.25">
      <c r="A36" s="570" t="s">
        <v>91</v>
      </c>
      <c r="B36" s="145"/>
      <c r="C36" s="519"/>
      <c r="D36" s="146"/>
      <c r="E36" s="526"/>
      <c r="F36" s="145">
        <v>0</v>
      </c>
      <c r="G36" s="526">
        <v>0</v>
      </c>
      <c r="H36" s="110"/>
    </row>
    <row r="37" spans="1:22" ht="20.25">
      <c r="A37" s="570" t="s">
        <v>92</v>
      </c>
      <c r="B37" s="145"/>
      <c r="C37" s="519"/>
      <c r="D37" s="146"/>
      <c r="E37" s="526"/>
      <c r="F37" s="145">
        <v>0</v>
      </c>
      <c r="G37" s="526">
        <v>0</v>
      </c>
      <c r="H37" s="110"/>
    </row>
    <row r="38" spans="1:22" ht="20.25">
      <c r="A38" s="570" t="s">
        <v>87</v>
      </c>
      <c r="B38" s="145"/>
      <c r="C38" s="519"/>
      <c r="D38" s="146"/>
      <c r="E38" s="526"/>
      <c r="F38" s="145">
        <v>0</v>
      </c>
      <c r="G38" s="526">
        <v>0</v>
      </c>
      <c r="H38" s="110"/>
    </row>
    <row r="39" spans="1:22" ht="20.25">
      <c r="A39" s="570" t="s">
        <v>93</v>
      </c>
      <c r="B39" s="145"/>
      <c r="C39" s="519"/>
      <c r="D39" s="146"/>
      <c r="E39" s="526"/>
      <c r="F39" s="145">
        <v>0</v>
      </c>
      <c r="G39" s="526">
        <v>0</v>
      </c>
      <c r="H39" s="110"/>
    </row>
    <row r="40" spans="1:22" ht="20.25">
      <c r="A40" s="570" t="s">
        <v>95</v>
      </c>
      <c r="B40" s="145"/>
      <c r="C40" s="519"/>
      <c r="D40" s="146"/>
      <c r="E40" s="526"/>
      <c r="F40" s="145">
        <v>0</v>
      </c>
      <c r="G40" s="526">
        <v>0</v>
      </c>
      <c r="H40" s="110"/>
    </row>
    <row r="41" spans="1:22" ht="20.25">
      <c r="A41" s="570" t="s">
        <v>94</v>
      </c>
      <c r="B41" s="145"/>
      <c r="C41" s="519">
        <v>-32</v>
      </c>
      <c r="D41" s="146"/>
      <c r="E41" s="526"/>
      <c r="F41" s="145">
        <v>0</v>
      </c>
      <c r="G41" s="526">
        <v>-32</v>
      </c>
      <c r="H41" s="110"/>
    </row>
    <row r="42" spans="1:22" ht="20.25">
      <c r="A42" s="571" t="s">
        <v>86</v>
      </c>
      <c r="B42" s="148"/>
      <c r="C42" s="522"/>
      <c r="D42" s="152"/>
      <c r="E42" s="527">
        <v>-34</v>
      </c>
      <c r="F42" s="145">
        <v>0</v>
      </c>
      <c r="G42" s="526">
        <v>-34</v>
      </c>
      <c r="H42" s="110"/>
    </row>
    <row r="43" spans="1:22" ht="20.25">
      <c r="A43" s="578" t="s">
        <v>282</v>
      </c>
      <c r="B43" s="579">
        <f t="shared" ref="B43:E43" si="3">SUM(B28:B42)</f>
        <v>0</v>
      </c>
      <c r="C43" s="580">
        <f t="shared" si="3"/>
        <v>-92</v>
      </c>
      <c r="D43" s="581">
        <f t="shared" si="3"/>
        <v>0</v>
      </c>
      <c r="E43" s="580">
        <f t="shared" si="3"/>
        <v>-34</v>
      </c>
      <c r="F43" s="153">
        <v>0</v>
      </c>
      <c r="G43" s="577">
        <f>SUM(G31:G42)</f>
        <v>-126</v>
      </c>
      <c r="H43" s="110"/>
    </row>
    <row r="44" spans="1:22">
      <c r="A44" s="852"/>
      <c r="B44" s="853"/>
      <c r="C44" s="853"/>
      <c r="D44" s="853"/>
      <c r="E44" s="853"/>
      <c r="F44" s="853"/>
      <c r="G44" s="854"/>
      <c r="H44" s="111"/>
      <c r="I44" s="17"/>
      <c r="J44" s="17"/>
      <c r="K44" s="17"/>
      <c r="L44" s="17"/>
      <c r="M44" s="17"/>
      <c r="N44" s="17"/>
      <c r="O44" s="17"/>
      <c r="P44" s="17"/>
      <c r="Q44" s="17"/>
      <c r="R44" s="17"/>
      <c r="S44" s="17"/>
      <c r="T44" s="17"/>
      <c r="U44" s="17"/>
      <c r="V44" s="17"/>
    </row>
    <row r="45" spans="1:22">
      <c r="A45" s="18"/>
      <c r="B45" s="18"/>
      <c r="C45" s="525"/>
      <c r="D45" s="18"/>
      <c r="E45" s="525"/>
      <c r="F45" s="18"/>
      <c r="G45" s="525"/>
      <c r="H45" s="112"/>
      <c r="I45" s="17"/>
      <c r="J45" s="17"/>
      <c r="K45" s="17"/>
      <c r="L45" s="17"/>
      <c r="M45" s="17"/>
      <c r="N45" s="17"/>
      <c r="O45" s="17"/>
      <c r="P45" s="17"/>
      <c r="Q45" s="17"/>
      <c r="R45" s="17"/>
      <c r="S45" s="17"/>
      <c r="T45" s="17"/>
      <c r="U45" s="17"/>
      <c r="V45" s="17"/>
    </row>
    <row r="47" spans="1:22" ht="18.75">
      <c r="A47" s="855"/>
      <c r="B47" s="855"/>
      <c r="C47" s="855"/>
      <c r="D47" s="855"/>
      <c r="E47" s="855"/>
      <c r="F47" s="79"/>
      <c r="G47" s="528"/>
    </row>
    <row r="48" spans="1:22" ht="18.75">
      <c r="A48" s="504"/>
      <c r="B48" s="504"/>
      <c r="C48" s="513"/>
      <c r="D48" s="504"/>
      <c r="E48" s="513"/>
      <c r="F48" s="79"/>
      <c r="G48" s="528"/>
    </row>
    <row r="49" spans="1:7" ht="141.75" customHeight="1">
      <c r="A49" s="600"/>
      <c r="B49" s="856"/>
      <c r="C49" s="856"/>
      <c r="D49" s="856"/>
      <c r="E49" s="856"/>
      <c r="F49" s="75"/>
      <c r="G49" s="529"/>
    </row>
    <row r="52" spans="1:7">
      <c r="G52" s="530"/>
    </row>
  </sheetData>
  <mergeCells count="14">
    <mergeCell ref="A7:G7"/>
    <mergeCell ref="A2:G2"/>
    <mergeCell ref="A4:G4"/>
    <mergeCell ref="A3:G3"/>
    <mergeCell ref="A5:G5"/>
    <mergeCell ref="A6:G6"/>
    <mergeCell ref="A44:G44"/>
    <mergeCell ref="A47:E47"/>
    <mergeCell ref="A49:E49"/>
    <mergeCell ref="A8:A10"/>
    <mergeCell ref="B8:E8"/>
    <mergeCell ref="D9:E9"/>
    <mergeCell ref="B9:C9"/>
    <mergeCell ref="F8:G9"/>
  </mergeCells>
  <phoneticPr fontId="0" type="noConversion"/>
  <printOptions horizontalCentered="1"/>
  <pageMargins left="0.25" right="0.25" top="0.5" bottom="0.5" header="0.5" footer="0.5"/>
  <pageSetup scale="55"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N40"/>
  <sheetViews>
    <sheetView showGridLines="0" showOutlineSymbols="0" view="pageBreakPreview" zoomScale="75" zoomScaleNormal="75" workbookViewId="0">
      <pane xSplit="1" ySplit="11" topLeftCell="B14" activePane="bottomRight" state="frozen"/>
      <selection activeCell="O11" sqref="O11"/>
      <selection pane="topRight" activeCell="O11" sqref="O11"/>
      <selection pane="bottomLeft" activeCell="O11" sqref="O11"/>
      <selection pane="bottomRight" activeCell="A32" sqref="A32:J32"/>
    </sheetView>
  </sheetViews>
  <sheetFormatPr defaultColWidth="9.6640625" defaultRowHeight="15.75"/>
  <cols>
    <col min="1" max="1" width="57" style="7" customWidth="1"/>
    <col min="2" max="2" width="8.33203125" style="7" customWidth="1"/>
    <col min="3" max="3" width="12.109375" style="7" customWidth="1"/>
    <col min="4" max="4" width="8.77734375" style="7" customWidth="1"/>
    <col min="5" max="5" width="9.77734375" style="7" customWidth="1"/>
    <col min="6" max="6" width="9.21875" style="7" customWidth="1"/>
    <col min="7" max="7" width="9.77734375" style="7" customWidth="1"/>
    <col min="8" max="8" width="7.77734375" style="7" customWidth="1"/>
    <col min="9" max="9" width="11.77734375" style="7" bestFit="1" customWidth="1"/>
    <col min="10" max="10" width="1.21875" style="109" customWidth="1"/>
    <col min="11" max="16384" width="9.6640625" style="7"/>
  </cols>
  <sheetData>
    <row r="1" spans="1:10" ht="20.25">
      <c r="A1" s="884" t="s">
        <v>236</v>
      </c>
      <c r="B1" s="885"/>
      <c r="C1" s="885"/>
      <c r="D1" s="885"/>
      <c r="E1" s="885"/>
      <c r="F1" s="885"/>
      <c r="G1" s="885"/>
      <c r="H1" s="885"/>
      <c r="I1" s="885"/>
      <c r="J1" s="355"/>
    </row>
    <row r="2" spans="1:10" ht="18.75">
      <c r="A2" s="886"/>
      <c r="B2" s="886"/>
      <c r="C2" s="886"/>
      <c r="D2" s="886"/>
      <c r="E2" s="886"/>
      <c r="F2" s="886"/>
      <c r="G2" s="886"/>
      <c r="H2" s="886"/>
      <c r="I2" s="886"/>
      <c r="J2" s="355"/>
    </row>
    <row r="3" spans="1:10">
      <c r="A3" s="887"/>
      <c r="B3" s="887"/>
      <c r="C3" s="887"/>
      <c r="D3" s="887"/>
      <c r="E3" s="887"/>
      <c r="F3" s="887"/>
      <c r="G3" s="887"/>
      <c r="H3" s="887"/>
      <c r="I3" s="887"/>
      <c r="J3" s="355"/>
    </row>
    <row r="4" spans="1:10" ht="20.25">
      <c r="A4" s="883" t="s">
        <v>296</v>
      </c>
      <c r="B4" s="801"/>
      <c r="C4" s="801"/>
      <c r="D4" s="801"/>
      <c r="E4" s="801"/>
      <c r="F4" s="801"/>
      <c r="G4" s="801"/>
      <c r="H4" s="801"/>
      <c r="I4" s="801"/>
      <c r="J4" s="355"/>
    </row>
    <row r="5" spans="1:10" ht="18.75">
      <c r="A5" s="882" t="str">
        <f>+'B. Summary of Requirements '!A5</f>
        <v>Tax Division</v>
      </c>
      <c r="B5" s="803"/>
      <c r="C5" s="803"/>
      <c r="D5" s="803"/>
      <c r="E5" s="803"/>
      <c r="F5" s="803"/>
      <c r="G5" s="803"/>
      <c r="H5" s="803"/>
      <c r="I5" s="803"/>
      <c r="J5" s="355"/>
    </row>
    <row r="6" spans="1:10" ht="18.75">
      <c r="A6" s="882" t="str">
        <f>+'B. Summary of Requirements '!A6</f>
        <v>Salaries and Expenses</v>
      </c>
      <c r="B6" s="801"/>
      <c r="C6" s="801"/>
      <c r="D6" s="801"/>
      <c r="E6" s="801"/>
      <c r="F6" s="801"/>
      <c r="G6" s="801"/>
      <c r="H6" s="801"/>
      <c r="I6" s="801"/>
      <c r="J6" s="355"/>
    </row>
    <row r="7" spans="1:10">
      <c r="A7" s="887"/>
      <c r="B7" s="887"/>
      <c r="C7" s="887"/>
      <c r="D7" s="887"/>
      <c r="E7" s="887"/>
      <c r="F7" s="887"/>
      <c r="G7" s="887"/>
      <c r="H7" s="887"/>
      <c r="I7" s="887"/>
      <c r="J7" s="355"/>
    </row>
    <row r="8" spans="1:10" ht="16.5" thickBot="1">
      <c r="A8" s="900" t="s">
        <v>288</v>
      </c>
      <c r="B8" s="900"/>
      <c r="C8" s="900"/>
      <c r="D8" s="900"/>
      <c r="E8" s="900"/>
      <c r="F8" s="900"/>
      <c r="G8" s="900"/>
      <c r="H8" s="900"/>
      <c r="I8" s="900"/>
      <c r="J8" s="355"/>
    </row>
    <row r="9" spans="1:10">
      <c r="A9" s="896" t="s">
        <v>51</v>
      </c>
      <c r="B9" s="888" t="s">
        <v>21</v>
      </c>
      <c r="C9" s="889"/>
      <c r="D9" s="892" t="s">
        <v>329</v>
      </c>
      <c r="E9" s="893"/>
      <c r="F9" s="892" t="s">
        <v>39</v>
      </c>
      <c r="G9" s="893"/>
      <c r="H9" s="892" t="s">
        <v>41</v>
      </c>
      <c r="I9" s="893"/>
      <c r="J9" s="355"/>
    </row>
    <row r="10" spans="1:10" ht="30.75" customHeight="1">
      <c r="A10" s="897"/>
      <c r="B10" s="890"/>
      <c r="C10" s="891"/>
      <c r="D10" s="894"/>
      <c r="E10" s="895"/>
      <c r="F10" s="894"/>
      <c r="G10" s="895"/>
      <c r="H10" s="894"/>
      <c r="I10" s="895"/>
      <c r="J10" s="355"/>
    </row>
    <row r="11" spans="1:10" ht="16.5" thickBot="1">
      <c r="A11" s="898"/>
      <c r="B11" s="224" t="s">
        <v>287</v>
      </c>
      <c r="C11" s="225" t="s">
        <v>289</v>
      </c>
      <c r="D11" s="224" t="s">
        <v>287</v>
      </c>
      <c r="E11" s="225" t="s">
        <v>289</v>
      </c>
      <c r="F11" s="224" t="s">
        <v>287</v>
      </c>
      <c r="G11" s="225" t="s">
        <v>289</v>
      </c>
      <c r="H11" s="224" t="s">
        <v>287</v>
      </c>
      <c r="I11" s="226" t="s">
        <v>289</v>
      </c>
      <c r="J11" s="355"/>
    </row>
    <row r="12" spans="1:10">
      <c r="A12" s="219" t="s">
        <v>227</v>
      </c>
      <c r="B12" s="154">
        <v>28</v>
      </c>
      <c r="C12" s="155"/>
      <c r="D12" s="154">
        <v>32</v>
      </c>
      <c r="E12" s="155"/>
      <c r="F12" s="154">
        <v>32</v>
      </c>
      <c r="G12" s="155"/>
      <c r="H12" s="154">
        <f>F12-B12</f>
        <v>4</v>
      </c>
      <c r="I12" s="584"/>
      <c r="J12" s="355"/>
    </row>
    <row r="13" spans="1:10">
      <c r="A13" s="220" t="s">
        <v>226</v>
      </c>
      <c r="B13" s="154">
        <v>260</v>
      </c>
      <c r="C13" s="155"/>
      <c r="D13" s="154">
        <v>271</v>
      </c>
      <c r="E13" s="155"/>
      <c r="F13" s="154">
        <v>271</v>
      </c>
      <c r="G13" s="155"/>
      <c r="H13" s="154">
        <f t="shared" ref="H13:H27" si="0">F13-B13</f>
        <v>11</v>
      </c>
      <c r="I13" s="585"/>
      <c r="J13" s="355"/>
    </row>
    <row r="14" spans="1:10">
      <c r="A14" s="220" t="s">
        <v>225</v>
      </c>
      <c r="B14" s="154">
        <v>98</v>
      </c>
      <c r="C14" s="155"/>
      <c r="D14" s="154">
        <v>92</v>
      </c>
      <c r="E14" s="155"/>
      <c r="F14" s="154">
        <v>92</v>
      </c>
      <c r="G14" s="155"/>
      <c r="H14" s="154">
        <f t="shared" si="0"/>
        <v>-6</v>
      </c>
      <c r="I14" s="585"/>
      <c r="J14" s="355"/>
    </row>
    <row r="15" spans="1:10">
      <c r="A15" s="220" t="s">
        <v>224</v>
      </c>
      <c r="B15" s="154">
        <v>43</v>
      </c>
      <c r="C15" s="155"/>
      <c r="D15" s="154">
        <v>44</v>
      </c>
      <c r="E15" s="155"/>
      <c r="F15" s="154">
        <v>44</v>
      </c>
      <c r="G15" s="155"/>
      <c r="H15" s="154">
        <f t="shared" si="0"/>
        <v>1</v>
      </c>
      <c r="I15" s="585"/>
      <c r="J15" s="355"/>
    </row>
    <row r="16" spans="1:10">
      <c r="A16" s="220" t="s">
        <v>223</v>
      </c>
      <c r="B16" s="154">
        <v>26</v>
      </c>
      <c r="C16" s="155"/>
      <c r="D16" s="154">
        <v>25</v>
      </c>
      <c r="E16" s="155"/>
      <c r="F16" s="154">
        <v>25</v>
      </c>
      <c r="G16" s="155"/>
      <c r="H16" s="154">
        <f t="shared" si="0"/>
        <v>-1</v>
      </c>
      <c r="I16" s="585"/>
      <c r="J16" s="355"/>
    </row>
    <row r="17" spans="1:10">
      <c r="A17" s="220" t="s">
        <v>222</v>
      </c>
      <c r="B17" s="154">
        <v>38</v>
      </c>
      <c r="C17" s="155"/>
      <c r="D17" s="154">
        <v>44</v>
      </c>
      <c r="E17" s="155"/>
      <c r="F17" s="154">
        <v>44</v>
      </c>
      <c r="G17" s="155"/>
      <c r="H17" s="154">
        <f>F17-B17</f>
        <v>6</v>
      </c>
      <c r="I17" s="585"/>
      <c r="J17" s="355"/>
    </row>
    <row r="18" spans="1:10">
      <c r="A18" s="220" t="s">
        <v>221</v>
      </c>
      <c r="B18" s="154">
        <v>12</v>
      </c>
      <c r="C18" s="155"/>
      <c r="D18" s="154">
        <v>12</v>
      </c>
      <c r="E18" s="155"/>
      <c r="F18" s="154">
        <v>12</v>
      </c>
      <c r="G18" s="155"/>
      <c r="H18" s="154">
        <f t="shared" si="0"/>
        <v>0</v>
      </c>
      <c r="I18" s="585"/>
      <c r="J18" s="355"/>
    </row>
    <row r="19" spans="1:10">
      <c r="A19" s="220" t="s">
        <v>220</v>
      </c>
      <c r="B19" s="154">
        <v>43</v>
      </c>
      <c r="C19" s="155"/>
      <c r="D19" s="154">
        <v>43</v>
      </c>
      <c r="E19" s="155"/>
      <c r="F19" s="154">
        <v>43</v>
      </c>
      <c r="G19" s="155"/>
      <c r="H19" s="154">
        <f t="shared" si="0"/>
        <v>0</v>
      </c>
      <c r="I19" s="585"/>
      <c r="J19" s="355"/>
    </row>
    <row r="20" spans="1:10">
      <c r="A20" s="220" t="s">
        <v>219</v>
      </c>
      <c r="B20" s="154">
        <v>43</v>
      </c>
      <c r="C20" s="155"/>
      <c r="D20" s="154">
        <v>38</v>
      </c>
      <c r="E20" s="155"/>
      <c r="F20" s="154">
        <v>38</v>
      </c>
      <c r="G20" s="155"/>
      <c r="H20" s="154">
        <f t="shared" si="0"/>
        <v>-5</v>
      </c>
      <c r="I20" s="585"/>
      <c r="J20" s="355"/>
    </row>
    <row r="21" spans="1:10">
      <c r="A21" s="220" t="s">
        <v>218</v>
      </c>
      <c r="B21" s="154">
        <v>27</v>
      </c>
      <c r="C21" s="155"/>
      <c r="D21" s="154">
        <v>16</v>
      </c>
      <c r="E21" s="155"/>
      <c r="F21" s="154">
        <v>16</v>
      </c>
      <c r="G21" s="155"/>
      <c r="H21" s="154">
        <f t="shared" si="0"/>
        <v>-11</v>
      </c>
      <c r="I21" s="585"/>
      <c r="J21" s="355"/>
    </row>
    <row r="22" spans="1:10">
      <c r="A22" s="220" t="s">
        <v>217</v>
      </c>
      <c r="B22" s="154">
        <v>3</v>
      </c>
      <c r="C22" s="155"/>
      <c r="D22" s="154">
        <v>2</v>
      </c>
      <c r="E22" s="155"/>
      <c r="F22" s="154">
        <v>2</v>
      </c>
      <c r="G22" s="155"/>
      <c r="H22" s="154">
        <f t="shared" si="0"/>
        <v>-1</v>
      </c>
      <c r="I22" s="585"/>
      <c r="J22" s="355"/>
    </row>
    <row r="23" spans="1:10">
      <c r="A23" s="220" t="s">
        <v>216</v>
      </c>
      <c r="B23" s="154">
        <v>6</v>
      </c>
      <c r="C23" s="155"/>
      <c r="D23" s="154">
        <v>9</v>
      </c>
      <c r="E23" s="155"/>
      <c r="F23" s="154">
        <v>9</v>
      </c>
      <c r="G23" s="155"/>
      <c r="H23" s="154">
        <f t="shared" si="0"/>
        <v>3</v>
      </c>
      <c r="I23" s="585"/>
      <c r="J23" s="355"/>
    </row>
    <row r="24" spans="1:10">
      <c r="A24" s="220" t="s">
        <v>214</v>
      </c>
      <c r="B24" s="154">
        <v>5</v>
      </c>
      <c r="C24" s="155"/>
      <c r="D24" s="154">
        <v>4</v>
      </c>
      <c r="E24" s="155"/>
      <c r="F24" s="154">
        <v>4</v>
      </c>
      <c r="G24" s="155"/>
      <c r="H24" s="154">
        <f t="shared" si="0"/>
        <v>-1</v>
      </c>
      <c r="I24" s="585"/>
      <c r="J24" s="355"/>
    </row>
    <row r="25" spans="1:10">
      <c r="A25" s="220" t="s">
        <v>215</v>
      </c>
      <c r="B25" s="238">
        <v>4</v>
      </c>
      <c r="C25" s="155"/>
      <c r="D25" s="154">
        <v>3</v>
      </c>
      <c r="E25" s="155"/>
      <c r="F25" s="154">
        <v>3</v>
      </c>
      <c r="G25" s="155"/>
      <c r="H25" s="154">
        <f t="shared" si="0"/>
        <v>-1</v>
      </c>
      <c r="I25" s="585"/>
      <c r="J25" s="355"/>
    </row>
    <row r="26" spans="1:10">
      <c r="A26" s="220" t="s">
        <v>213</v>
      </c>
      <c r="B26" s="154">
        <v>3</v>
      </c>
      <c r="C26" s="155"/>
      <c r="D26" s="154">
        <v>4</v>
      </c>
      <c r="E26" s="155"/>
      <c r="F26" s="154">
        <v>4</v>
      </c>
      <c r="G26" s="155"/>
      <c r="H26" s="154">
        <f t="shared" si="0"/>
        <v>1</v>
      </c>
      <c r="I26" s="585"/>
      <c r="J26" s="355"/>
    </row>
    <row r="27" spans="1:10">
      <c r="A27" s="220" t="s">
        <v>212</v>
      </c>
      <c r="B27" s="156">
        <v>0</v>
      </c>
      <c r="C27" s="157"/>
      <c r="D27" s="156">
        <v>0</v>
      </c>
      <c r="E27" s="157"/>
      <c r="F27" s="156">
        <v>0</v>
      </c>
      <c r="G27" s="157"/>
      <c r="H27" s="154">
        <f t="shared" si="0"/>
        <v>0</v>
      </c>
      <c r="I27" s="586"/>
      <c r="J27" s="355"/>
    </row>
    <row r="28" spans="1:10">
      <c r="A28" s="221" t="s">
        <v>71</v>
      </c>
      <c r="B28" s="158">
        <f t="shared" ref="B28:F28" si="1">SUM(B12:B27)</f>
        <v>639</v>
      </c>
      <c r="C28" s="192"/>
      <c r="D28" s="158">
        <f t="shared" si="1"/>
        <v>639</v>
      </c>
      <c r="E28" s="192"/>
      <c r="F28" s="158">
        <f t="shared" si="1"/>
        <v>639</v>
      </c>
      <c r="G28" s="192"/>
      <c r="H28" s="158">
        <f>SUM(H12:H27)</f>
        <v>0</v>
      </c>
      <c r="I28" s="587"/>
      <c r="J28" s="355"/>
    </row>
    <row r="29" spans="1:10">
      <c r="A29" s="222" t="s">
        <v>18</v>
      </c>
      <c r="B29" s="159"/>
      <c r="C29" s="98">
        <v>179778</v>
      </c>
      <c r="D29" s="159"/>
      <c r="E29" s="98">
        <f>C29*1.014</f>
        <v>182294.89199999999</v>
      </c>
      <c r="F29" s="163"/>
      <c r="G29" s="98">
        <f>E29*1.023</f>
        <v>186487.67451599997</v>
      </c>
      <c r="H29" s="159"/>
      <c r="I29" s="588"/>
      <c r="J29" s="355"/>
    </row>
    <row r="30" spans="1:10">
      <c r="A30" s="222" t="s">
        <v>96</v>
      </c>
      <c r="B30" s="160"/>
      <c r="C30" s="98">
        <v>107202</v>
      </c>
      <c r="D30" s="159"/>
      <c r="E30" s="98">
        <f>C30*1.014</f>
        <v>108702.82799999999</v>
      </c>
      <c r="F30" s="163"/>
      <c r="G30" s="98">
        <f>E30*1.023</f>
        <v>111202.99304399999</v>
      </c>
      <c r="H30" s="159"/>
      <c r="I30" s="585"/>
      <c r="J30" s="355"/>
    </row>
    <row r="31" spans="1:10" ht="16.5" thickBot="1">
      <c r="A31" s="223" t="s">
        <v>97</v>
      </c>
      <c r="B31" s="161"/>
      <c r="C31" s="196">
        <v>12</v>
      </c>
      <c r="D31" s="162"/>
      <c r="E31" s="196">
        <v>12</v>
      </c>
      <c r="F31" s="162"/>
      <c r="G31" s="196">
        <v>12</v>
      </c>
      <c r="H31" s="162"/>
      <c r="I31" s="589"/>
      <c r="J31" s="355"/>
    </row>
    <row r="32" spans="1:10">
      <c r="A32" s="899"/>
      <c r="B32" s="819"/>
      <c r="C32" s="819"/>
      <c r="D32" s="819"/>
      <c r="E32" s="819"/>
      <c r="F32" s="819"/>
      <c r="G32" s="819"/>
      <c r="H32" s="819"/>
      <c r="I32" s="819"/>
      <c r="J32" s="819"/>
    </row>
    <row r="33" spans="1:14">
      <c r="A33" s="12"/>
      <c r="B33" s="12"/>
      <c r="C33" s="12"/>
      <c r="D33" s="12"/>
      <c r="E33" s="12"/>
      <c r="F33" s="12"/>
      <c r="G33" s="12"/>
      <c r="H33" s="12"/>
      <c r="I33" s="13"/>
      <c r="J33" s="356"/>
    </row>
    <row r="34" spans="1:14">
      <c r="A34" s="89"/>
      <c r="B34" s="72"/>
      <c r="C34" s="72"/>
      <c r="D34" s="72"/>
      <c r="E34" s="72"/>
      <c r="F34" s="72"/>
      <c r="G34" s="72"/>
      <c r="H34" s="72"/>
    </row>
    <row r="35" spans="1:14">
      <c r="A35" s="89"/>
      <c r="B35" s="72"/>
      <c r="C35" s="72"/>
      <c r="D35" s="72"/>
      <c r="E35" s="72"/>
      <c r="F35" s="72"/>
      <c r="G35" s="72"/>
      <c r="H35" s="72"/>
    </row>
    <row r="36" spans="1:14" ht="67.5" customHeight="1">
      <c r="A36" s="600"/>
      <c r="B36" s="600"/>
      <c r="C36" s="600"/>
      <c r="D36" s="600"/>
      <c r="E36" s="600"/>
      <c r="F36" s="600"/>
      <c r="G36" s="600"/>
      <c r="H36" s="600"/>
    </row>
    <row r="37" spans="1:14">
      <c r="A37" s="81"/>
      <c r="B37" s="78"/>
      <c r="C37" s="78"/>
      <c r="D37" s="78"/>
      <c r="E37" s="78"/>
      <c r="F37" s="78"/>
      <c r="G37" s="78"/>
      <c r="H37" s="78"/>
    </row>
    <row r="38" spans="1:14" ht="46.5" customHeight="1">
      <c r="A38" s="773"/>
      <c r="B38" s="774"/>
      <c r="C38" s="774"/>
      <c r="D38" s="774"/>
      <c r="E38" s="774"/>
      <c r="F38" s="774"/>
      <c r="G38" s="774"/>
      <c r="H38" s="774"/>
    </row>
    <row r="39" spans="1:14">
      <c r="A39" s="20"/>
      <c r="B39" s="20"/>
      <c r="C39" s="20"/>
      <c r="D39" s="20"/>
      <c r="E39" s="20"/>
      <c r="F39" s="20"/>
      <c r="G39" s="20"/>
      <c r="H39" s="20"/>
    </row>
    <row r="40" spans="1:14" ht="18">
      <c r="A40" s="820"/>
      <c r="B40" s="821"/>
      <c r="C40" s="821"/>
      <c r="D40" s="821"/>
      <c r="E40" s="821"/>
      <c r="F40" s="821"/>
      <c r="G40" s="821"/>
      <c r="H40" s="821"/>
      <c r="I40" s="821"/>
      <c r="J40" s="821"/>
      <c r="K40" s="821"/>
      <c r="L40" s="821"/>
      <c r="M40" s="821"/>
      <c r="N40" s="822"/>
    </row>
  </sheetData>
  <mergeCells count="17">
    <mergeCell ref="A8:I8"/>
    <mergeCell ref="A6:I6"/>
    <mergeCell ref="A5:I5"/>
    <mergeCell ref="A4:I4"/>
    <mergeCell ref="A40:N40"/>
    <mergeCell ref="A1:I1"/>
    <mergeCell ref="A2:I2"/>
    <mergeCell ref="A3:I3"/>
    <mergeCell ref="A36:H36"/>
    <mergeCell ref="A38:H38"/>
    <mergeCell ref="B9:C10"/>
    <mergeCell ref="D9:E10"/>
    <mergeCell ref="F9:G10"/>
    <mergeCell ref="H9:I10"/>
    <mergeCell ref="A9:A11"/>
    <mergeCell ref="A32:J32"/>
    <mergeCell ref="A7:I7"/>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O203"/>
  <sheetViews>
    <sheetView view="pageBreakPreview" zoomScale="75" zoomScaleNormal="75" zoomScaleSheetLayoutView="50" workbookViewId="0">
      <pane xSplit="1" ySplit="9" topLeftCell="B10" activePane="bottomRight" state="frozen"/>
      <selection activeCell="O11" sqref="O11"/>
      <selection pane="topRight" activeCell="O11" sqref="O11"/>
      <selection pane="bottomLeft" activeCell="O11" sqref="O11"/>
      <selection pane="bottomRight" activeCell="T23" sqref="T23"/>
    </sheetView>
  </sheetViews>
  <sheetFormatPr defaultRowHeight="15.75"/>
  <cols>
    <col min="1" max="1" width="62.66406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2" width="0" style="3" hidden="1" customWidth="1"/>
    <col min="13" max="13" width="1" style="107" customWidth="1"/>
    <col min="15" max="16384" width="8.88671875" style="3"/>
  </cols>
  <sheetData>
    <row r="1" spans="1:13" ht="19.149999999999999" customHeight="1">
      <c r="A1" s="681" t="s">
        <v>235</v>
      </c>
      <c r="B1" s="907"/>
      <c r="C1" s="907"/>
      <c r="D1" s="907"/>
      <c r="E1" s="907"/>
      <c r="F1" s="907"/>
      <c r="G1" s="907"/>
      <c r="H1" s="907"/>
      <c r="I1" s="907"/>
      <c r="M1" s="106"/>
    </row>
    <row r="2" spans="1:13" ht="19.149999999999999" customHeight="1">
      <c r="A2" s="910"/>
      <c r="B2" s="911"/>
      <c r="C2" s="911"/>
      <c r="D2" s="911"/>
      <c r="E2" s="911"/>
      <c r="F2" s="911"/>
      <c r="G2" s="911"/>
      <c r="H2" s="911"/>
      <c r="I2" s="911"/>
      <c r="M2" s="106"/>
    </row>
    <row r="3" spans="1:13" ht="18.75">
      <c r="A3" s="877" t="s">
        <v>102</v>
      </c>
      <c r="B3" s="907"/>
      <c r="C3" s="907"/>
      <c r="D3" s="907"/>
      <c r="E3" s="907"/>
      <c r="F3" s="907"/>
      <c r="G3" s="907"/>
      <c r="H3" s="907"/>
      <c r="I3" s="907"/>
      <c r="M3" s="106"/>
    </row>
    <row r="4" spans="1:13" ht="16.5">
      <c r="A4" s="829" t="str">
        <f>+'B. Summary of Requirements '!A5</f>
        <v>Tax Division</v>
      </c>
      <c r="B4" s="907"/>
      <c r="C4" s="907"/>
      <c r="D4" s="907"/>
      <c r="E4" s="907"/>
      <c r="F4" s="907"/>
      <c r="G4" s="907"/>
      <c r="H4" s="907"/>
      <c r="I4" s="907"/>
      <c r="M4" s="106"/>
    </row>
    <row r="5" spans="1:13" ht="16.5">
      <c r="A5" s="829" t="str">
        <f>+'B. Summary of Requirements '!A6</f>
        <v>Salaries and Expenses</v>
      </c>
      <c r="B5" s="907"/>
      <c r="C5" s="907"/>
      <c r="D5" s="907"/>
      <c r="E5" s="907"/>
      <c r="F5" s="907"/>
      <c r="G5" s="907"/>
      <c r="H5" s="907"/>
      <c r="I5" s="907"/>
      <c r="M5" s="106"/>
    </row>
    <row r="6" spans="1:13">
      <c r="A6" s="880" t="s">
        <v>268</v>
      </c>
      <c r="B6" s="907"/>
      <c r="C6" s="907"/>
      <c r="D6" s="907"/>
      <c r="E6" s="907"/>
      <c r="F6" s="907"/>
      <c r="G6" s="907"/>
      <c r="H6" s="907"/>
      <c r="I6" s="907"/>
      <c r="M6" s="106"/>
    </row>
    <row r="7" spans="1:13" ht="11.25" customHeight="1">
      <c r="A7" s="789"/>
      <c r="B7" s="789"/>
      <c r="C7" s="789"/>
      <c r="D7" s="789"/>
      <c r="E7" s="789"/>
      <c r="F7" s="789"/>
      <c r="G7" s="789"/>
      <c r="H7" s="789"/>
      <c r="I7" s="789"/>
      <c r="M7" s="106"/>
    </row>
    <row r="8" spans="1:13" ht="44.25" customHeight="1">
      <c r="A8" s="908" t="s">
        <v>98</v>
      </c>
      <c r="B8" s="913" t="s">
        <v>325</v>
      </c>
      <c r="C8" s="914"/>
      <c r="D8" s="919" t="s">
        <v>318</v>
      </c>
      <c r="E8" s="920"/>
      <c r="F8" s="916" t="s">
        <v>39</v>
      </c>
      <c r="G8" s="918"/>
      <c r="H8" s="916" t="s">
        <v>324</v>
      </c>
      <c r="I8" s="917"/>
      <c r="J8" s="7"/>
      <c r="M8" s="106"/>
    </row>
    <row r="9" spans="1:13" ht="25.5" customHeight="1" thickBot="1">
      <c r="A9" s="909"/>
      <c r="B9" s="235" t="s">
        <v>46</v>
      </c>
      <c r="C9" s="236" t="s">
        <v>289</v>
      </c>
      <c r="D9" s="235" t="s">
        <v>46</v>
      </c>
      <c r="E9" s="236" t="s">
        <v>289</v>
      </c>
      <c r="F9" s="235" t="s">
        <v>46</v>
      </c>
      <c r="G9" s="236" t="s">
        <v>289</v>
      </c>
      <c r="H9" s="235" t="s">
        <v>46</v>
      </c>
      <c r="I9" s="237" t="s">
        <v>289</v>
      </c>
      <c r="J9" s="7"/>
      <c r="M9" s="106"/>
    </row>
    <row r="10" spans="1:13">
      <c r="A10" s="227" t="s">
        <v>16</v>
      </c>
      <c r="B10" s="167">
        <v>513</v>
      </c>
      <c r="C10" s="289">
        <v>58825</v>
      </c>
      <c r="D10" s="164">
        <v>510</v>
      </c>
      <c r="E10" s="289">
        <v>58110</v>
      </c>
      <c r="F10" s="164">
        <v>508</v>
      </c>
      <c r="G10" s="289">
        <v>58892</v>
      </c>
      <c r="H10" s="164">
        <f>F10-D10</f>
        <v>-2</v>
      </c>
      <c r="I10" s="290">
        <f>G10-E10</f>
        <v>782</v>
      </c>
      <c r="J10" s="7"/>
      <c r="M10" s="106"/>
    </row>
    <row r="11" spans="1:13">
      <c r="A11" s="228" t="s">
        <v>70</v>
      </c>
      <c r="B11" s="167">
        <v>72</v>
      </c>
      <c r="C11" s="165">
        <v>6021</v>
      </c>
      <c r="D11" s="164">
        <v>72</v>
      </c>
      <c r="E11" s="165">
        <v>6662</v>
      </c>
      <c r="F11" s="164">
        <v>74</v>
      </c>
      <c r="G11" s="165">
        <v>6382</v>
      </c>
      <c r="H11" s="164">
        <f t="shared" ref="H11:H15" si="0">F11-B11</f>
        <v>2</v>
      </c>
      <c r="I11" s="290">
        <f t="shared" ref="I11:I15" si="1">G11-E11</f>
        <v>-280</v>
      </c>
      <c r="J11" s="16" t="s">
        <v>44</v>
      </c>
      <c r="K11" s="3" t="s">
        <v>45</v>
      </c>
      <c r="M11" s="106"/>
    </row>
    <row r="12" spans="1:13">
      <c r="A12" s="228" t="s">
        <v>52</v>
      </c>
      <c r="B12" s="491">
        <f t="shared" ref="B12:G12" si="2">B13+B14</f>
        <v>0</v>
      </c>
      <c r="C12" s="165">
        <f t="shared" si="2"/>
        <v>0</v>
      </c>
      <c r="D12" s="491">
        <f t="shared" si="2"/>
        <v>0</v>
      </c>
      <c r="E12" s="165">
        <f t="shared" si="2"/>
        <v>0</v>
      </c>
      <c r="F12" s="491">
        <f t="shared" si="2"/>
        <v>0</v>
      </c>
      <c r="G12" s="165">
        <f t="shared" si="2"/>
        <v>0</v>
      </c>
      <c r="H12" s="164">
        <f t="shared" si="0"/>
        <v>0</v>
      </c>
      <c r="I12" s="290">
        <f t="shared" si="1"/>
        <v>0</v>
      </c>
      <c r="J12" s="7">
        <v>93</v>
      </c>
      <c r="M12" s="106"/>
    </row>
    <row r="13" spans="1:13">
      <c r="A13" s="229" t="s">
        <v>54</v>
      </c>
      <c r="B13" s="170"/>
      <c r="C13" s="165">
        <v>0</v>
      </c>
      <c r="D13" s="164"/>
      <c r="E13" s="165">
        <v>0</v>
      </c>
      <c r="F13" s="164"/>
      <c r="G13" s="165">
        <v>0</v>
      </c>
      <c r="H13" s="164">
        <f t="shared" si="0"/>
        <v>0</v>
      </c>
      <c r="I13" s="290">
        <f t="shared" si="1"/>
        <v>0</v>
      </c>
      <c r="J13" s="7"/>
      <c r="M13" s="106"/>
    </row>
    <row r="14" spans="1:13">
      <c r="A14" s="229" t="s">
        <v>53</v>
      </c>
      <c r="B14" s="170"/>
      <c r="C14" s="165">
        <v>0</v>
      </c>
      <c r="D14" s="164"/>
      <c r="E14" s="165">
        <v>0</v>
      </c>
      <c r="F14" s="164"/>
      <c r="G14" s="165">
        <v>0</v>
      </c>
      <c r="H14" s="164">
        <f t="shared" si="0"/>
        <v>0</v>
      </c>
      <c r="I14" s="290">
        <f t="shared" si="1"/>
        <v>0</v>
      </c>
      <c r="J14" s="7"/>
      <c r="M14" s="106"/>
    </row>
    <row r="15" spans="1:13">
      <c r="A15" s="230" t="s">
        <v>55</v>
      </c>
      <c r="B15" s="171"/>
      <c r="C15" s="172">
        <v>0</v>
      </c>
      <c r="D15" s="171"/>
      <c r="E15" s="172">
        <v>0</v>
      </c>
      <c r="F15" s="171"/>
      <c r="G15" s="172">
        <v>0</v>
      </c>
      <c r="H15" s="171">
        <f t="shared" si="0"/>
        <v>0</v>
      </c>
      <c r="I15" s="290">
        <f t="shared" si="1"/>
        <v>0</v>
      </c>
      <c r="J15" s="7"/>
      <c r="M15" s="106"/>
    </row>
    <row r="16" spans="1:13">
      <c r="A16" s="231" t="s">
        <v>17</v>
      </c>
      <c r="B16" s="173">
        <f>+B10+B11+B12+B15</f>
        <v>585</v>
      </c>
      <c r="C16" s="174">
        <f t="shared" ref="C16:G16" si="3">+C10+C11+C12+C15</f>
        <v>64846</v>
      </c>
      <c r="D16" s="173">
        <f>+D10+D11+D12+D15</f>
        <v>582</v>
      </c>
      <c r="E16" s="174">
        <f t="shared" si="3"/>
        <v>64772</v>
      </c>
      <c r="F16" s="173">
        <f t="shared" si="3"/>
        <v>582</v>
      </c>
      <c r="G16" s="490">
        <f t="shared" si="3"/>
        <v>65274</v>
      </c>
      <c r="H16" s="174">
        <f>+H10+H11+H12+H15</f>
        <v>0</v>
      </c>
      <c r="I16" s="490">
        <f>G16-E16</f>
        <v>502</v>
      </c>
      <c r="J16" s="24">
        <f>697+630+957+2333</f>
        <v>4617</v>
      </c>
      <c r="K16" s="3">
        <f>2451-93</f>
        <v>2358</v>
      </c>
      <c r="L16" s="3">
        <f>+E16-G16</f>
        <v>-502</v>
      </c>
      <c r="M16" s="106"/>
    </row>
    <row r="17" spans="1:15">
      <c r="A17" s="228" t="s">
        <v>99</v>
      </c>
      <c r="B17" s="164"/>
      <c r="C17" s="165"/>
      <c r="D17" s="164"/>
      <c r="E17" s="165"/>
      <c r="F17" s="164"/>
      <c r="G17" s="165"/>
      <c r="H17" s="164"/>
      <c r="I17" s="142"/>
      <c r="J17" s="7"/>
      <c r="M17" s="106"/>
    </row>
    <row r="18" spans="1:15">
      <c r="A18" s="232" t="s">
        <v>57</v>
      </c>
      <c r="B18" s="164"/>
      <c r="C18" s="165">
        <v>16329</v>
      </c>
      <c r="D18" s="164"/>
      <c r="E18" s="165">
        <v>16427</v>
      </c>
      <c r="F18" s="164"/>
      <c r="G18" s="165">
        <v>16300</v>
      </c>
      <c r="H18" s="164"/>
      <c r="I18" s="142">
        <f>G18-E18</f>
        <v>-127</v>
      </c>
      <c r="J18" s="7">
        <v>359</v>
      </c>
      <c r="K18" s="3">
        <f>1171+93</f>
        <v>1264</v>
      </c>
      <c r="L18" s="3">
        <f t="shared" ref="L18:L33" si="4">+E18-G18</f>
        <v>127</v>
      </c>
      <c r="M18" s="106"/>
    </row>
    <row r="19" spans="1:15">
      <c r="A19" s="232" t="s">
        <v>58</v>
      </c>
      <c r="B19" s="164"/>
      <c r="C19" s="165">
        <v>4105</v>
      </c>
      <c r="D19" s="164"/>
      <c r="E19" s="165">
        <v>3339</v>
      </c>
      <c r="F19" s="164"/>
      <c r="G19" s="165">
        <v>4041</v>
      </c>
      <c r="H19" s="164"/>
      <c r="I19" s="142">
        <f t="shared" ref="I19:I32" si="5">G19-E19</f>
        <v>702</v>
      </c>
      <c r="J19" s="7"/>
      <c r="K19" s="3">
        <v>110</v>
      </c>
      <c r="L19" s="3">
        <f t="shared" si="4"/>
        <v>-702</v>
      </c>
      <c r="M19" s="106"/>
    </row>
    <row r="20" spans="1:15">
      <c r="A20" s="232" t="s">
        <v>59</v>
      </c>
      <c r="B20" s="164"/>
      <c r="C20" s="165">
        <v>1039</v>
      </c>
      <c r="D20" s="164"/>
      <c r="E20" s="165">
        <v>1068</v>
      </c>
      <c r="F20" s="164"/>
      <c r="G20" s="165">
        <v>1103</v>
      </c>
      <c r="H20" s="164"/>
      <c r="I20" s="142">
        <f t="shared" si="5"/>
        <v>35</v>
      </c>
      <c r="J20" s="7"/>
      <c r="K20" s="3">
        <v>0</v>
      </c>
      <c r="L20" s="3">
        <f t="shared" si="4"/>
        <v>-35</v>
      </c>
      <c r="M20" s="106"/>
    </row>
    <row r="21" spans="1:15">
      <c r="A21" s="232" t="s">
        <v>232</v>
      </c>
      <c r="B21" s="164"/>
      <c r="C21" s="165">
        <v>12543</v>
      </c>
      <c r="D21" s="164"/>
      <c r="E21" s="165">
        <v>13169</v>
      </c>
      <c r="F21" s="164"/>
      <c r="G21" s="165">
        <v>13881</v>
      </c>
      <c r="H21" s="164"/>
      <c r="I21" s="142">
        <f t="shared" si="5"/>
        <v>712</v>
      </c>
      <c r="J21" s="7">
        <f>4220-576</f>
        <v>3644</v>
      </c>
      <c r="L21" s="3">
        <f t="shared" si="4"/>
        <v>-712</v>
      </c>
      <c r="M21" s="106"/>
    </row>
    <row r="22" spans="1:15">
      <c r="A22" s="232" t="s">
        <v>34</v>
      </c>
      <c r="B22" s="164"/>
      <c r="C22" s="165">
        <v>387</v>
      </c>
      <c r="D22" s="164"/>
      <c r="E22" s="165">
        <v>90</v>
      </c>
      <c r="F22" s="164"/>
      <c r="G22" s="165">
        <v>5007</v>
      </c>
      <c r="H22" s="164"/>
      <c r="I22" s="142">
        <f t="shared" si="5"/>
        <v>4917</v>
      </c>
      <c r="J22" s="7"/>
      <c r="L22" s="3">
        <f t="shared" si="4"/>
        <v>-4917</v>
      </c>
      <c r="M22" s="106"/>
    </row>
    <row r="23" spans="1:15">
      <c r="A23" s="232" t="s">
        <v>60</v>
      </c>
      <c r="B23" s="164"/>
      <c r="C23" s="165">
        <v>1076</v>
      </c>
      <c r="D23" s="164"/>
      <c r="E23" s="165">
        <v>1171</v>
      </c>
      <c r="F23" s="164"/>
      <c r="G23" s="165">
        <v>1265</v>
      </c>
      <c r="H23" s="164"/>
      <c r="I23" s="142">
        <f t="shared" si="5"/>
        <v>94</v>
      </c>
      <c r="J23" s="7">
        <v>332</v>
      </c>
      <c r="K23" s="3">
        <v>175</v>
      </c>
      <c r="L23" s="3">
        <f t="shared" si="4"/>
        <v>-94</v>
      </c>
      <c r="M23" s="106"/>
    </row>
    <row r="24" spans="1:15">
      <c r="A24" s="232" t="s">
        <v>61</v>
      </c>
      <c r="B24" s="164"/>
      <c r="C24" s="165">
        <v>128</v>
      </c>
      <c r="D24" s="164"/>
      <c r="E24" s="165">
        <v>149</v>
      </c>
      <c r="F24" s="164"/>
      <c r="G24" s="165">
        <v>150</v>
      </c>
      <c r="H24" s="164"/>
      <c r="I24" s="142">
        <f t="shared" si="5"/>
        <v>1</v>
      </c>
      <c r="J24" s="7"/>
      <c r="L24" s="3">
        <f t="shared" si="4"/>
        <v>-1</v>
      </c>
      <c r="M24" s="106"/>
    </row>
    <row r="25" spans="1:15">
      <c r="A25" s="232" t="s">
        <v>62</v>
      </c>
      <c r="B25" s="164"/>
      <c r="C25" s="165">
        <v>0</v>
      </c>
      <c r="D25" s="164"/>
      <c r="E25" s="165">
        <v>0</v>
      </c>
      <c r="F25" s="164"/>
      <c r="G25" s="165">
        <v>0</v>
      </c>
      <c r="H25" s="164"/>
      <c r="I25" s="142">
        <f t="shared" si="5"/>
        <v>0</v>
      </c>
      <c r="J25" s="7"/>
      <c r="K25" s="3">
        <v>14918</v>
      </c>
      <c r="L25" s="3">
        <f t="shared" si="4"/>
        <v>0</v>
      </c>
      <c r="M25" s="106"/>
    </row>
    <row r="26" spans="1:15">
      <c r="A26" s="232" t="s">
        <v>63</v>
      </c>
      <c r="B26" s="164"/>
      <c r="C26" s="165">
        <v>3014</v>
      </c>
      <c r="D26" s="164"/>
      <c r="E26" s="165">
        <v>2509</v>
      </c>
      <c r="F26" s="164"/>
      <c r="G26" s="165">
        <v>2501</v>
      </c>
      <c r="H26" s="164"/>
      <c r="I26" s="142">
        <f t="shared" si="5"/>
        <v>-8</v>
      </c>
      <c r="J26" s="7">
        <v>276</v>
      </c>
      <c r="K26" s="3">
        <v>14853</v>
      </c>
      <c r="L26" s="3">
        <f t="shared" si="4"/>
        <v>8</v>
      </c>
      <c r="M26" s="106"/>
    </row>
    <row r="27" spans="1:15">
      <c r="A27" s="232" t="s">
        <v>0</v>
      </c>
      <c r="B27" s="164"/>
      <c r="C27" s="165">
        <v>1285</v>
      </c>
      <c r="D27" s="164"/>
      <c r="E27" s="165">
        <v>3350</v>
      </c>
      <c r="F27" s="164"/>
      <c r="G27" s="165">
        <v>2763</v>
      </c>
      <c r="H27" s="164"/>
      <c r="I27" s="142">
        <f t="shared" si="5"/>
        <v>-587</v>
      </c>
      <c r="J27" s="7"/>
      <c r="K27" s="3">
        <v>135</v>
      </c>
      <c r="L27" s="3">
        <f t="shared" si="4"/>
        <v>587</v>
      </c>
      <c r="M27" s="106"/>
    </row>
    <row r="28" spans="1:15">
      <c r="A28" s="232" t="s">
        <v>233</v>
      </c>
      <c r="B28" s="164"/>
      <c r="C28" s="165">
        <v>0</v>
      </c>
      <c r="D28" s="164"/>
      <c r="E28" s="165">
        <v>0</v>
      </c>
      <c r="F28" s="164"/>
      <c r="G28" s="165">
        <v>0</v>
      </c>
      <c r="H28" s="164"/>
      <c r="I28" s="142">
        <f t="shared" si="5"/>
        <v>0</v>
      </c>
      <c r="J28" s="7"/>
      <c r="L28" s="3">
        <f t="shared" si="4"/>
        <v>0</v>
      </c>
      <c r="M28" s="106"/>
      <c r="O28" s="24"/>
    </row>
    <row r="29" spans="1:15">
      <c r="A29" s="232" t="s">
        <v>239</v>
      </c>
      <c r="B29" s="164"/>
      <c r="C29" s="165">
        <v>0</v>
      </c>
      <c r="D29" s="164"/>
      <c r="E29" s="165">
        <v>0</v>
      </c>
      <c r="F29" s="164"/>
      <c r="G29" s="165">
        <v>0</v>
      </c>
      <c r="H29" s="164"/>
      <c r="I29" s="142">
        <f t="shared" si="5"/>
        <v>0</v>
      </c>
      <c r="J29" s="7"/>
      <c r="L29" s="3">
        <f t="shared" si="4"/>
        <v>0</v>
      </c>
      <c r="M29" s="106"/>
    </row>
    <row r="30" spans="1:15">
      <c r="A30" s="232" t="s">
        <v>240</v>
      </c>
      <c r="B30" s="164"/>
      <c r="C30" s="165">
        <v>0</v>
      </c>
      <c r="D30" s="164"/>
      <c r="E30" s="165">
        <v>0</v>
      </c>
      <c r="F30" s="164"/>
      <c r="G30" s="165">
        <v>0</v>
      </c>
      <c r="H30" s="164"/>
      <c r="I30" s="142">
        <f t="shared" si="5"/>
        <v>0</v>
      </c>
      <c r="J30" s="7"/>
      <c r="K30" s="3">
        <v>10</v>
      </c>
      <c r="L30" s="3">
        <f t="shared" si="4"/>
        <v>0</v>
      </c>
      <c r="M30" s="106"/>
      <c r="O30" s="24"/>
    </row>
    <row r="31" spans="1:15">
      <c r="A31" s="232" t="s">
        <v>64</v>
      </c>
      <c r="B31" s="164"/>
      <c r="C31" s="165">
        <v>710</v>
      </c>
      <c r="D31" s="164"/>
      <c r="E31" s="165">
        <v>512</v>
      </c>
      <c r="F31" s="164"/>
      <c r="G31" s="165">
        <v>500</v>
      </c>
      <c r="H31" s="164"/>
      <c r="I31" s="142">
        <f t="shared" si="5"/>
        <v>-12</v>
      </c>
      <c r="J31" s="7"/>
      <c r="K31" s="3">
        <v>85</v>
      </c>
      <c r="L31" s="3">
        <f t="shared" si="4"/>
        <v>12</v>
      </c>
      <c r="M31" s="106"/>
      <c r="O31" s="24"/>
    </row>
    <row r="32" spans="1:15">
      <c r="A32" s="232" t="s">
        <v>65</v>
      </c>
      <c r="B32" s="164"/>
      <c r="C32" s="165">
        <v>1224</v>
      </c>
      <c r="D32" s="164"/>
      <c r="E32" s="165">
        <v>235</v>
      </c>
      <c r="F32" s="164"/>
      <c r="G32" s="165">
        <v>250</v>
      </c>
      <c r="H32" s="164"/>
      <c r="I32" s="142">
        <f t="shared" si="5"/>
        <v>15</v>
      </c>
      <c r="J32" s="7"/>
      <c r="K32" s="3">
        <v>37758</v>
      </c>
      <c r="L32" s="3">
        <f t="shared" si="4"/>
        <v>-15</v>
      </c>
      <c r="M32" s="106"/>
    </row>
    <row r="33" spans="1:14">
      <c r="A33" s="233" t="s">
        <v>66</v>
      </c>
      <c r="B33" s="104"/>
      <c r="C33" s="56">
        <f>SUM(C16:C32)</f>
        <v>106686</v>
      </c>
      <c r="D33" s="104"/>
      <c r="E33" s="56">
        <f>SUM(E16:E32)</f>
        <v>106791</v>
      </c>
      <c r="F33" s="104"/>
      <c r="G33" s="56">
        <f>SUM(G16:G32)</f>
        <v>113035</v>
      </c>
      <c r="H33" s="104"/>
      <c r="I33" s="55">
        <f>SUM(I16:I32)</f>
        <v>6244</v>
      </c>
      <c r="J33" s="7">
        <f>SUM(J12:J32)</f>
        <v>9321</v>
      </c>
      <c r="K33" s="3">
        <f>SUM(K16:K32)</f>
        <v>71666</v>
      </c>
      <c r="L33" s="3">
        <f t="shared" si="4"/>
        <v>-6244</v>
      </c>
      <c r="M33" s="106"/>
    </row>
    <row r="34" spans="1:14" ht="16.899999999999999" customHeight="1">
      <c r="A34" s="234" t="s">
        <v>67</v>
      </c>
      <c r="B34" s="167"/>
      <c r="C34" s="168">
        <v>-1184</v>
      </c>
      <c r="D34" s="167"/>
      <c r="E34" s="168">
        <v>-914</v>
      </c>
      <c r="F34" s="167"/>
      <c r="G34" s="168"/>
      <c r="H34" s="167"/>
      <c r="I34" s="169"/>
      <c r="J34" s="7"/>
      <c r="M34" s="106"/>
    </row>
    <row r="35" spans="1:14">
      <c r="A35" s="234" t="s">
        <v>68</v>
      </c>
      <c r="B35" s="167"/>
      <c r="C35" s="168">
        <v>914</v>
      </c>
      <c r="D35" s="167"/>
      <c r="E35" s="168"/>
      <c r="F35" s="167"/>
      <c r="G35" s="168"/>
      <c r="H35" s="167"/>
      <c r="I35" s="169"/>
      <c r="J35" s="7"/>
      <c r="M35" s="106"/>
    </row>
    <row r="36" spans="1:14">
      <c r="A36" s="234" t="s">
        <v>366</v>
      </c>
      <c r="B36" s="167"/>
      <c r="C36" s="168">
        <v>523</v>
      </c>
      <c r="D36" s="167"/>
      <c r="E36" s="168"/>
      <c r="F36" s="167"/>
      <c r="G36" s="168"/>
      <c r="H36" s="167"/>
      <c r="I36" s="169"/>
      <c r="J36" s="7"/>
      <c r="M36" s="106"/>
      <c r="N36" s="582"/>
    </row>
    <row r="37" spans="1:14">
      <c r="A37" s="234" t="s">
        <v>344</v>
      </c>
      <c r="B37" s="167"/>
      <c r="C37" s="168">
        <v>-1053</v>
      </c>
      <c r="D37" s="167"/>
      <c r="E37" s="168"/>
      <c r="F37" s="167"/>
      <c r="G37" s="168"/>
      <c r="H37" s="167"/>
      <c r="I37" s="169"/>
      <c r="J37" s="7"/>
      <c r="M37" s="106"/>
      <c r="N37" s="536"/>
    </row>
    <row r="38" spans="1:14">
      <c r="A38" s="234" t="s">
        <v>69</v>
      </c>
      <c r="B38" s="167"/>
      <c r="C38" s="168">
        <v>-9</v>
      </c>
      <c r="D38" s="167"/>
      <c r="E38" s="168"/>
      <c r="F38" s="167"/>
      <c r="G38" s="168"/>
      <c r="H38" s="167"/>
      <c r="I38" s="169"/>
      <c r="J38" s="7"/>
      <c r="M38" s="106"/>
    </row>
    <row r="39" spans="1:14" ht="16.5" thickBot="1">
      <c r="A39" s="479" t="s">
        <v>2</v>
      </c>
      <c r="B39" s="480"/>
      <c r="C39" s="481">
        <f>SUM(C33:C38)</f>
        <v>105877</v>
      </c>
      <c r="D39" s="480"/>
      <c r="E39" s="481">
        <f>SUM(E33:E38)</f>
        <v>105877</v>
      </c>
      <c r="F39" s="480"/>
      <c r="G39" s="481">
        <f>SUM(G33:G38)</f>
        <v>113035</v>
      </c>
      <c r="H39" s="480"/>
      <c r="I39" s="482"/>
      <c r="J39" s="7"/>
      <c r="M39" s="106"/>
    </row>
    <row r="40" spans="1:14">
      <c r="A40" s="483"/>
      <c r="B40" s="484"/>
      <c r="C40" s="485"/>
      <c r="D40" s="484"/>
      <c r="E40" s="485"/>
      <c r="F40" s="484"/>
      <c r="G40" s="485"/>
      <c r="H40" s="484"/>
      <c r="I40" s="486"/>
      <c r="J40" s="7"/>
      <c r="M40" s="106"/>
    </row>
    <row r="41" spans="1:14">
      <c r="A41" s="478" t="s">
        <v>279</v>
      </c>
      <c r="B41" s="164"/>
      <c r="C41" s="165"/>
      <c r="D41" s="164"/>
      <c r="E41" s="165"/>
      <c r="F41" s="164"/>
      <c r="G41" s="165"/>
      <c r="H41" s="164"/>
      <c r="I41" s="142"/>
      <c r="J41" s="7"/>
      <c r="M41" s="106"/>
    </row>
    <row r="42" spans="1:14">
      <c r="A42" s="232" t="s">
        <v>56</v>
      </c>
      <c r="B42" s="166">
        <v>0</v>
      </c>
      <c r="C42" s="289">
        <v>0</v>
      </c>
      <c r="D42" s="166">
        <v>5</v>
      </c>
      <c r="E42" s="289">
        <v>0</v>
      </c>
      <c r="F42" s="166">
        <v>0</v>
      </c>
      <c r="G42" s="289">
        <v>0</v>
      </c>
      <c r="H42" s="167">
        <f>F42-D42</f>
        <v>-5</v>
      </c>
      <c r="I42" s="290">
        <f>C42+G42</f>
        <v>0</v>
      </c>
      <c r="J42" s="7"/>
      <c r="M42" s="106"/>
    </row>
    <row r="43" spans="1:14">
      <c r="A43" s="228" t="s">
        <v>3</v>
      </c>
      <c r="B43" s="164"/>
      <c r="C43" s="289">
        <v>0</v>
      </c>
      <c r="D43" s="164"/>
      <c r="E43" s="289">
        <v>0</v>
      </c>
      <c r="F43" s="164"/>
      <c r="G43" s="289">
        <v>0</v>
      </c>
      <c r="H43" s="167"/>
      <c r="I43" s="290">
        <f>C43+G43</f>
        <v>0</v>
      </c>
      <c r="J43" s="7"/>
      <c r="M43" s="106"/>
    </row>
    <row r="44" spans="1:14">
      <c r="A44" s="230" t="s">
        <v>4</v>
      </c>
      <c r="B44" s="189"/>
      <c r="C44" s="532">
        <v>0</v>
      </c>
      <c r="D44" s="189"/>
      <c r="E44" s="532">
        <v>0</v>
      </c>
      <c r="F44" s="189"/>
      <c r="G44" s="532">
        <v>0</v>
      </c>
      <c r="H44" s="190"/>
      <c r="I44" s="533">
        <f>C44+G44</f>
        <v>0</v>
      </c>
      <c r="J44" s="7"/>
      <c r="M44" s="106"/>
    </row>
    <row r="45" spans="1:14">
      <c r="A45" s="96"/>
      <c r="B45" s="74"/>
      <c r="C45" s="74"/>
      <c r="D45" s="74"/>
      <c r="E45" s="74"/>
      <c r="F45" s="74"/>
      <c r="G45" s="74"/>
      <c r="H45" s="74"/>
      <c r="I45" s="74"/>
      <c r="J45" s="7"/>
      <c r="M45" s="106"/>
    </row>
    <row r="46" spans="1:14">
      <c r="A46" s="915"/>
      <c r="B46" s="853"/>
      <c r="C46" s="853"/>
      <c r="D46" s="853"/>
      <c r="E46" s="853"/>
      <c r="F46" s="853"/>
      <c r="G46" s="853"/>
      <c r="H46" s="853"/>
      <c r="I46" s="853"/>
      <c r="J46" s="853"/>
      <c r="K46" s="853"/>
      <c r="L46" s="853"/>
      <c r="M46" s="853"/>
    </row>
    <row r="47" spans="1:14">
      <c r="H47" s="14"/>
      <c r="I47" s="14"/>
      <c r="J47" s="7"/>
    </row>
    <row r="48" spans="1:14">
      <c r="A48" s="912"/>
      <c r="B48" s="912"/>
      <c r="C48" s="912"/>
      <c r="D48" s="912"/>
      <c r="E48" s="912"/>
      <c r="F48" s="912"/>
      <c r="G48" s="912"/>
      <c r="H48" s="74"/>
      <c r="I48" s="74"/>
      <c r="J48" s="7"/>
    </row>
    <row r="49" spans="1:14">
      <c r="A49" s="71"/>
      <c r="B49" s="72"/>
      <c r="C49" s="72"/>
      <c r="D49" s="72"/>
      <c r="E49" s="72"/>
      <c r="F49" s="72"/>
      <c r="G49" s="72"/>
      <c r="H49" s="74"/>
      <c r="I49" s="74"/>
      <c r="J49" s="7"/>
    </row>
    <row r="50" spans="1:14" ht="41.25" customHeight="1">
      <c r="A50" s="902"/>
      <c r="B50" s="903"/>
      <c r="C50" s="903"/>
      <c r="D50" s="903"/>
      <c r="E50" s="903"/>
      <c r="F50" s="903"/>
      <c r="G50" s="903"/>
      <c r="H50" s="75"/>
      <c r="I50" s="76"/>
      <c r="J50" s="7"/>
    </row>
    <row r="51" spans="1:14" ht="14.25" customHeight="1">
      <c r="A51" s="71"/>
      <c r="B51" s="73"/>
      <c r="C51" s="73"/>
      <c r="D51" s="73"/>
      <c r="E51" s="73"/>
      <c r="F51" s="73"/>
      <c r="G51" s="73"/>
      <c r="H51" s="75"/>
      <c r="I51" s="75"/>
      <c r="J51" s="7"/>
    </row>
    <row r="52" spans="1:14" ht="77.25" customHeight="1">
      <c r="A52" s="600"/>
      <c r="B52" s="600"/>
      <c r="C52" s="600"/>
      <c r="D52" s="600"/>
      <c r="E52" s="600"/>
      <c r="F52" s="600"/>
      <c r="G52" s="600"/>
      <c r="H52" s="77"/>
      <c r="I52" s="76"/>
      <c r="J52" s="7"/>
    </row>
    <row r="53" spans="1:14" ht="12.75" customHeight="1">
      <c r="A53" s="71"/>
      <c r="B53" s="73"/>
      <c r="C53" s="73"/>
      <c r="D53" s="73"/>
      <c r="E53" s="73"/>
      <c r="F53" s="73"/>
      <c r="G53" s="73"/>
      <c r="H53" s="75"/>
      <c r="I53" s="75"/>
      <c r="J53" s="7"/>
    </row>
    <row r="54" spans="1:14" ht="54" customHeight="1">
      <c r="A54" s="600"/>
      <c r="B54" s="856"/>
      <c r="C54" s="856"/>
      <c r="D54" s="856"/>
      <c r="E54" s="856"/>
      <c r="F54" s="856"/>
      <c r="G54" s="856"/>
      <c r="H54" s="77"/>
      <c r="I54" s="76"/>
      <c r="J54" s="7"/>
    </row>
    <row r="55" spans="1:14" ht="43.5" customHeight="1">
      <c r="A55" s="905"/>
      <c r="B55" s="856"/>
      <c r="C55" s="856"/>
      <c r="D55" s="856"/>
      <c r="E55" s="856"/>
      <c r="F55" s="856"/>
      <c r="G55" s="856"/>
      <c r="H55" s="75"/>
      <c r="I55" s="75"/>
      <c r="J55" s="7"/>
    </row>
    <row r="56" spans="1:14" ht="62.25" customHeight="1">
      <c r="A56" s="505"/>
      <c r="B56" s="600"/>
      <c r="C56" s="600"/>
      <c r="D56" s="600"/>
      <c r="E56" s="600"/>
      <c r="F56" s="600"/>
      <c r="G56" s="600"/>
      <c r="H56" s="75"/>
      <c r="I56" s="75"/>
      <c r="J56" s="7"/>
    </row>
    <row r="57" spans="1:14" ht="12" customHeight="1">
      <c r="A57" s="505"/>
      <c r="B57" s="73"/>
      <c r="C57" s="73"/>
      <c r="D57" s="73"/>
      <c r="E57" s="73"/>
      <c r="F57" s="73"/>
      <c r="G57" s="73"/>
      <c r="H57" s="75"/>
      <c r="I57" s="75"/>
      <c r="J57" s="7"/>
    </row>
    <row r="58" spans="1:14" ht="64.5" customHeight="1">
      <c r="A58" s="904"/>
      <c r="B58" s="906"/>
      <c r="C58" s="906"/>
      <c r="D58" s="906"/>
      <c r="E58" s="906"/>
      <c r="F58" s="906"/>
      <c r="G58" s="906"/>
      <c r="H58" s="75"/>
      <c r="I58" s="75"/>
      <c r="J58" s="7"/>
    </row>
    <row r="59" spans="1:14" ht="47.25" customHeight="1">
      <c r="A59" s="904"/>
      <c r="B59" s="856"/>
      <c r="C59" s="856"/>
      <c r="D59" s="856"/>
      <c r="E59" s="856"/>
      <c r="F59" s="856"/>
      <c r="G59" s="856"/>
      <c r="H59" s="75"/>
      <c r="I59" s="75"/>
      <c r="J59" s="7"/>
    </row>
    <row r="60" spans="1:14" ht="60" customHeight="1">
      <c r="A60" s="904"/>
      <c r="B60" s="856"/>
      <c r="C60" s="856"/>
      <c r="D60" s="856"/>
      <c r="E60" s="856"/>
      <c r="F60" s="856"/>
      <c r="G60" s="856"/>
      <c r="H60" s="75"/>
      <c r="I60" s="75"/>
      <c r="J60" s="7"/>
    </row>
    <row r="61" spans="1:14" ht="15" customHeight="1">
      <c r="A61" s="820"/>
      <c r="B61" s="821"/>
      <c r="C61" s="821"/>
      <c r="D61" s="821"/>
      <c r="E61" s="821"/>
      <c r="F61" s="821"/>
      <c r="G61" s="821"/>
      <c r="H61" s="821"/>
      <c r="I61" s="821"/>
      <c r="J61" s="821"/>
      <c r="K61" s="821"/>
      <c r="L61" s="821"/>
      <c r="M61" s="821"/>
      <c r="N61" s="822"/>
    </row>
    <row r="62" spans="1:14" ht="22.9" customHeight="1">
      <c r="A62" s="52"/>
      <c r="B62" s="901"/>
      <c r="C62" s="901"/>
      <c r="D62" s="901"/>
      <c r="E62" s="901"/>
      <c r="F62" s="901"/>
      <c r="G62" s="901"/>
      <c r="H62" s="901"/>
      <c r="I62" s="901"/>
      <c r="J62" s="7"/>
    </row>
    <row r="63" spans="1:14">
      <c r="A63" s="52"/>
      <c r="B63" s="52"/>
      <c r="C63" s="52"/>
      <c r="D63" s="52"/>
      <c r="E63" s="52"/>
      <c r="F63" s="52"/>
      <c r="G63" s="52"/>
      <c r="H63" s="53"/>
      <c r="I63" s="54"/>
      <c r="J63" s="7"/>
    </row>
    <row r="64" spans="1:14">
      <c r="A64" s="52"/>
      <c r="B64" s="52"/>
      <c r="C64" s="52"/>
      <c r="D64" s="52"/>
      <c r="E64" s="52"/>
      <c r="F64" s="52"/>
      <c r="G64" s="52"/>
      <c r="H64" s="54"/>
      <c r="I64" s="54"/>
      <c r="J64" s="7"/>
    </row>
    <row r="65" spans="1:10">
      <c r="A65" s="52"/>
      <c r="B65" s="52"/>
      <c r="C65" s="52"/>
      <c r="D65" s="52"/>
      <c r="E65" s="52"/>
      <c r="F65" s="52"/>
      <c r="G65" s="52"/>
      <c r="H65" s="54"/>
      <c r="I65" s="54"/>
      <c r="J65" s="7"/>
    </row>
    <row r="66" spans="1:10" ht="65.45" customHeight="1">
      <c r="A66" s="52"/>
      <c r="B66" s="901"/>
      <c r="C66" s="901"/>
      <c r="D66" s="901"/>
      <c r="E66" s="901"/>
      <c r="F66" s="901"/>
      <c r="G66" s="901"/>
      <c r="H66" s="901"/>
      <c r="I66" s="901"/>
      <c r="J66" s="7"/>
    </row>
    <row r="67" spans="1:10">
      <c r="H67" s="12"/>
      <c r="I67" s="12"/>
      <c r="J67" s="7"/>
    </row>
    <row r="68" spans="1:10">
      <c r="H68" s="12"/>
      <c r="I68" s="101"/>
      <c r="J68" s="7"/>
    </row>
    <row r="69" spans="1:10">
      <c r="H69" s="12"/>
      <c r="I69" s="12"/>
      <c r="J69" s="7"/>
    </row>
    <row r="70" spans="1:10">
      <c r="H70" s="12"/>
      <c r="I70" s="12"/>
      <c r="J70" s="7"/>
    </row>
    <row r="71" spans="1:10">
      <c r="H71" s="12"/>
      <c r="I71" s="12"/>
      <c r="J71" s="7"/>
    </row>
    <row r="72" spans="1:10">
      <c r="H72" s="12"/>
      <c r="I72" s="12"/>
      <c r="J72" s="7"/>
    </row>
    <row r="73" spans="1:10">
      <c r="H73" s="12"/>
      <c r="I73" s="12"/>
      <c r="J73" s="7"/>
    </row>
    <row r="74" spans="1:10">
      <c r="H74" s="12"/>
      <c r="I74" s="12"/>
      <c r="J74" s="7"/>
    </row>
    <row r="75" spans="1:10">
      <c r="H75" s="12"/>
      <c r="I75" s="12"/>
      <c r="J75" s="7"/>
    </row>
    <row r="76" spans="1:10">
      <c r="H76" s="12"/>
      <c r="I76" s="12"/>
      <c r="J76" s="7"/>
    </row>
    <row r="77" spans="1:10">
      <c r="H77" s="12"/>
      <c r="I77" s="12"/>
      <c r="J77" s="7"/>
    </row>
    <row r="78" spans="1:10">
      <c r="H78" s="12"/>
      <c r="I78" s="12"/>
      <c r="J78" s="7"/>
    </row>
    <row r="79" spans="1:10">
      <c r="H79" s="12"/>
      <c r="I79" s="13"/>
      <c r="J79" s="7"/>
    </row>
    <row r="80" spans="1:10">
      <c r="H80" s="12"/>
      <c r="I80" s="13"/>
      <c r="J80" s="7"/>
    </row>
    <row r="81" spans="8:10">
      <c r="H81" s="12"/>
      <c r="I81" s="12"/>
      <c r="J81" s="7"/>
    </row>
    <row r="82" spans="8:10">
      <c r="H82" s="12"/>
      <c r="I82" s="12"/>
      <c r="J82" s="7"/>
    </row>
    <row r="83" spans="8:10">
      <c r="H83" s="12"/>
      <c r="I83" s="12"/>
      <c r="J83" s="7"/>
    </row>
    <row r="84" spans="8:10">
      <c r="H84" s="12"/>
      <c r="I84" s="12"/>
      <c r="J84" s="7"/>
    </row>
    <row r="85" spans="8:10">
      <c r="H85" s="12"/>
      <c r="I85" s="12"/>
      <c r="J85" s="7"/>
    </row>
    <row r="86" spans="8:10">
      <c r="H86" s="12"/>
      <c r="I86" s="12"/>
      <c r="J86" s="7"/>
    </row>
    <row r="87" spans="8:10">
      <c r="H87" s="12"/>
      <c r="I87" s="12"/>
      <c r="J87" s="7"/>
    </row>
    <row r="88" spans="8:10">
      <c r="H88" s="12"/>
      <c r="I88" s="12"/>
      <c r="J88" s="7"/>
    </row>
    <row r="89" spans="8:10">
      <c r="H89" s="12"/>
      <c r="I89" s="12"/>
      <c r="J89" s="7"/>
    </row>
    <row r="90" spans="8:10">
      <c r="H90" s="12"/>
      <c r="I90" s="12"/>
      <c r="J90" s="7"/>
    </row>
    <row r="91" spans="8:10">
      <c r="H91" s="12"/>
      <c r="I91" s="12"/>
      <c r="J91" s="7"/>
    </row>
    <row r="92" spans="8:10">
      <c r="H92" s="12"/>
      <c r="I92" s="12"/>
      <c r="J92" s="7"/>
    </row>
    <row r="93" spans="8:10">
      <c r="H93" s="12"/>
      <c r="I93" s="12"/>
      <c r="J93" s="7"/>
    </row>
    <row r="94" spans="8:10">
      <c r="H94" s="15"/>
      <c r="I94" s="12"/>
      <c r="J94" s="7"/>
    </row>
    <row r="95" spans="8:10">
      <c r="H95" s="7"/>
      <c r="I95" s="7"/>
      <c r="J95" s="7"/>
    </row>
    <row r="96" spans="8:10">
      <c r="H96" s="6"/>
      <c r="I96" s="6"/>
      <c r="J96" s="7"/>
    </row>
    <row r="97" spans="8:10">
      <c r="H97" s="6"/>
      <c r="I97" s="6"/>
      <c r="J97" s="7"/>
    </row>
    <row r="98" spans="8:10">
      <c r="H98" s="6"/>
      <c r="I98" s="6"/>
      <c r="J98" s="7"/>
    </row>
    <row r="99" spans="8:10">
      <c r="H99" s="6"/>
      <c r="I99" s="6"/>
      <c r="J99" s="7"/>
    </row>
    <row r="100" spans="8:10">
      <c r="J100" s="7"/>
    </row>
    <row r="101" spans="8:10">
      <c r="J101" s="7"/>
    </row>
    <row r="203" spans="1:1">
      <c r="A203" s="3" t="s">
        <v>229</v>
      </c>
    </row>
  </sheetData>
  <mergeCells count="25">
    <mergeCell ref="A48:G48"/>
    <mergeCell ref="B8:C8"/>
    <mergeCell ref="A61:N61"/>
    <mergeCell ref="A46:M46"/>
    <mergeCell ref="H8:I8"/>
    <mergeCell ref="F8:G8"/>
    <mergeCell ref="D8:E8"/>
    <mergeCell ref="A7:I7"/>
    <mergeCell ref="A5:I5"/>
    <mergeCell ref="A8:A9"/>
    <mergeCell ref="A6:I6"/>
    <mergeCell ref="A1:I1"/>
    <mergeCell ref="A2:I2"/>
    <mergeCell ref="A3:I3"/>
    <mergeCell ref="A4:I4"/>
    <mergeCell ref="B66:I66"/>
    <mergeCell ref="A50:G50"/>
    <mergeCell ref="A52:G52"/>
    <mergeCell ref="A54:G54"/>
    <mergeCell ref="A59:G59"/>
    <mergeCell ref="A55:G55"/>
    <mergeCell ref="A60:G60"/>
    <mergeCell ref="A58:G58"/>
    <mergeCell ref="B62:I62"/>
    <mergeCell ref="B56:G56"/>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RowHeight="12.75"/>
  <cols>
    <col min="1" max="1" width="10.6640625" style="263" customWidth="1"/>
    <col min="2" max="2" width="37.77734375" style="263" customWidth="1"/>
    <col min="3" max="10" width="9.88671875" style="265" customWidth="1"/>
    <col min="11" max="16384" width="8.88671875" style="263"/>
  </cols>
  <sheetData>
    <row r="1" spans="1:11" s="279" customFormat="1" ht="15.75">
      <c r="A1" s="922" t="s">
        <v>113</v>
      </c>
      <c r="B1" s="922"/>
      <c r="C1" s="922"/>
      <c r="D1" s="922"/>
      <c r="E1" s="922"/>
      <c r="F1" s="922"/>
      <c r="G1" s="922"/>
      <c r="H1" s="922"/>
      <c r="I1" s="922"/>
      <c r="J1" s="922"/>
      <c r="K1" s="262" t="s">
        <v>1</v>
      </c>
    </row>
    <row r="2" spans="1:11" s="279" customFormat="1" ht="15.75">
      <c r="A2" s="921"/>
      <c r="B2" s="921"/>
      <c r="C2" s="921"/>
      <c r="D2" s="921"/>
      <c r="E2" s="921"/>
      <c r="F2" s="921"/>
      <c r="G2" s="921"/>
      <c r="H2" s="921"/>
      <c r="I2" s="921"/>
      <c r="J2" s="921"/>
    </row>
    <row r="3" spans="1:11" s="279" customFormat="1" ht="15.75">
      <c r="A3" s="923" t="s">
        <v>211</v>
      </c>
      <c r="B3" s="923"/>
      <c r="C3" s="923"/>
      <c r="D3" s="923"/>
      <c r="E3" s="923"/>
      <c r="F3" s="923"/>
      <c r="G3" s="923"/>
      <c r="H3" s="923"/>
      <c r="I3" s="923"/>
      <c r="J3" s="923"/>
      <c r="K3" s="262" t="s">
        <v>1</v>
      </c>
    </row>
    <row r="4" spans="1:11" s="279" customFormat="1" ht="15.75">
      <c r="A4" s="923" t="s">
        <v>269</v>
      </c>
      <c r="B4" s="923"/>
      <c r="C4" s="923"/>
      <c r="D4" s="923"/>
      <c r="E4" s="923"/>
      <c r="F4" s="923"/>
      <c r="G4" s="923"/>
      <c r="H4" s="923"/>
      <c r="I4" s="923"/>
      <c r="J4" s="923"/>
      <c r="K4" s="262" t="s">
        <v>1</v>
      </c>
    </row>
    <row r="5" spans="1:11" s="279" customFormat="1" ht="15.75">
      <c r="A5" s="921" t="s">
        <v>268</v>
      </c>
      <c r="B5" s="921"/>
      <c r="C5" s="921"/>
      <c r="D5" s="921"/>
      <c r="E5" s="921"/>
      <c r="F5" s="921"/>
      <c r="G5" s="921"/>
      <c r="H5" s="921"/>
      <c r="I5" s="921"/>
      <c r="J5" s="921"/>
      <c r="K5" s="262" t="s">
        <v>1</v>
      </c>
    </row>
    <row r="6" spans="1:11" s="279" customFormat="1" ht="15.75">
      <c r="A6" s="921"/>
      <c r="B6" s="921"/>
      <c r="C6" s="921"/>
      <c r="D6" s="921"/>
      <c r="E6" s="921"/>
      <c r="F6" s="921"/>
      <c r="G6" s="921"/>
      <c r="H6" s="921"/>
      <c r="I6" s="921"/>
      <c r="J6" s="921"/>
    </row>
    <row r="7" spans="1:11">
      <c r="A7" s="924"/>
      <c r="B7" s="924"/>
      <c r="C7" s="924"/>
      <c r="D7" s="924"/>
      <c r="E7" s="924"/>
      <c r="F7" s="924"/>
      <c r="G7" s="924"/>
      <c r="H7" s="924"/>
      <c r="I7" s="924"/>
      <c r="J7" s="924"/>
    </row>
    <row r="8" spans="1:11">
      <c r="A8" s="358" t="s">
        <v>114</v>
      </c>
      <c r="B8" s="357"/>
      <c r="C8" s="926"/>
      <c r="D8" s="926"/>
      <c r="E8" s="926"/>
      <c r="F8" s="926"/>
      <c r="G8" s="926"/>
      <c r="H8" s="926"/>
      <c r="I8" s="926"/>
      <c r="J8" s="926"/>
      <c r="K8" s="262" t="s">
        <v>1</v>
      </c>
    </row>
    <row r="9" spans="1:11">
      <c r="A9" s="358" t="s">
        <v>115</v>
      </c>
      <c r="B9" s="359" t="s">
        <v>184</v>
      </c>
      <c r="C9" s="926"/>
      <c r="D9" s="926"/>
      <c r="E9" s="926"/>
      <c r="F9" s="926"/>
      <c r="G9" s="926"/>
      <c r="H9" s="926"/>
      <c r="I9" s="926"/>
      <c r="J9" s="926"/>
      <c r="K9" s="262" t="s">
        <v>1</v>
      </c>
    </row>
    <row r="10" spans="1:11">
      <c r="A10" s="358" t="s">
        <v>116</v>
      </c>
      <c r="B10" s="359" t="s">
        <v>117</v>
      </c>
      <c r="C10" s="926"/>
      <c r="D10" s="926"/>
      <c r="E10" s="926"/>
      <c r="F10" s="926"/>
      <c r="G10" s="926"/>
      <c r="H10" s="926"/>
      <c r="I10" s="926"/>
      <c r="J10" s="926"/>
      <c r="K10" s="262" t="s">
        <v>1</v>
      </c>
    </row>
    <row r="11" spans="1:11">
      <c r="A11" s="925"/>
      <c r="B11" s="925"/>
      <c r="C11" s="925"/>
      <c r="D11" s="925"/>
      <c r="E11" s="925"/>
      <c r="F11" s="925"/>
      <c r="G11" s="925"/>
      <c r="H11" s="925"/>
      <c r="I11" s="925"/>
      <c r="J11" s="925"/>
    </row>
    <row r="12" spans="1:11" ht="18" customHeight="1">
      <c r="A12" s="929" t="s">
        <v>118</v>
      </c>
      <c r="B12" s="930"/>
      <c r="C12" s="940" t="s">
        <v>311</v>
      </c>
      <c r="D12" s="938" t="s">
        <v>308</v>
      </c>
      <c r="E12" s="938" t="s">
        <v>119</v>
      </c>
      <c r="F12" s="938" t="s">
        <v>120</v>
      </c>
      <c r="G12" s="938" t="s">
        <v>309</v>
      </c>
      <c r="H12" s="938" t="s">
        <v>310</v>
      </c>
      <c r="I12" s="938" t="s">
        <v>119</v>
      </c>
      <c r="J12" s="936" t="s">
        <v>312</v>
      </c>
      <c r="K12" s="262" t="s">
        <v>1</v>
      </c>
    </row>
    <row r="13" spans="1:11">
      <c r="A13" s="931"/>
      <c r="B13" s="932"/>
      <c r="C13" s="941"/>
      <c r="D13" s="939"/>
      <c r="E13" s="939"/>
      <c r="F13" s="939"/>
      <c r="G13" s="939"/>
      <c r="H13" s="939"/>
      <c r="I13" s="939"/>
      <c r="J13" s="937"/>
      <c r="K13" s="262" t="s">
        <v>1</v>
      </c>
    </row>
    <row r="14" spans="1:11">
      <c r="A14" s="374" t="s">
        <v>121</v>
      </c>
      <c r="B14" s="375"/>
      <c r="C14" s="401"/>
      <c r="D14" s="401"/>
      <c r="E14" s="401"/>
      <c r="F14" s="401"/>
      <c r="G14" s="401"/>
      <c r="H14" s="401"/>
      <c r="I14" s="401"/>
      <c r="J14" s="402"/>
      <c r="K14" s="262" t="s">
        <v>1</v>
      </c>
    </row>
    <row r="15" spans="1:11">
      <c r="A15" s="376" t="s">
        <v>122</v>
      </c>
      <c r="B15" s="361" t="s">
        <v>123</v>
      </c>
      <c r="C15" s="403"/>
      <c r="D15" s="403"/>
      <c r="E15" s="403"/>
      <c r="F15" s="403"/>
      <c r="G15" s="403"/>
      <c r="H15" s="403"/>
      <c r="I15" s="403"/>
      <c r="J15" s="404"/>
      <c r="K15" s="262" t="s">
        <v>1</v>
      </c>
    </row>
    <row r="16" spans="1:11">
      <c r="A16" s="366" t="s">
        <v>124</v>
      </c>
      <c r="B16" s="365" t="s">
        <v>125</v>
      </c>
      <c r="C16" s="405"/>
      <c r="D16" s="405"/>
      <c r="E16" s="405"/>
      <c r="F16" s="405"/>
      <c r="G16" s="405"/>
      <c r="H16" s="405"/>
      <c r="I16" s="405"/>
      <c r="J16" s="406"/>
      <c r="K16" s="262" t="s">
        <v>1</v>
      </c>
    </row>
    <row r="17" spans="1:11">
      <c r="A17" s="366" t="s">
        <v>124</v>
      </c>
      <c r="B17" s="365" t="s">
        <v>126</v>
      </c>
      <c r="C17" s="405"/>
      <c r="D17" s="405"/>
      <c r="E17" s="405"/>
      <c r="F17" s="405"/>
      <c r="G17" s="405"/>
      <c r="H17" s="405"/>
      <c r="I17" s="405"/>
      <c r="J17" s="406"/>
      <c r="K17" s="262" t="s">
        <v>1</v>
      </c>
    </row>
    <row r="18" spans="1:11">
      <c r="A18" s="366" t="s">
        <v>124</v>
      </c>
      <c r="B18" s="365" t="s">
        <v>127</v>
      </c>
      <c r="C18" s="405"/>
      <c r="D18" s="405"/>
      <c r="E18" s="405"/>
      <c r="F18" s="405"/>
      <c r="G18" s="405"/>
      <c r="H18" s="405"/>
      <c r="I18" s="405"/>
      <c r="J18" s="406"/>
      <c r="K18" s="262" t="s">
        <v>1</v>
      </c>
    </row>
    <row r="19" spans="1:11">
      <c r="A19" s="366" t="s">
        <v>124</v>
      </c>
      <c r="B19" s="365" t="s">
        <v>128</v>
      </c>
      <c r="C19" s="405"/>
      <c r="D19" s="405"/>
      <c r="E19" s="405"/>
      <c r="F19" s="405"/>
      <c r="G19" s="405"/>
      <c r="H19" s="405"/>
      <c r="I19" s="405"/>
      <c r="J19" s="406"/>
      <c r="K19" s="262" t="s">
        <v>1</v>
      </c>
    </row>
    <row r="20" spans="1:11">
      <c r="A20" s="366" t="s">
        <v>130</v>
      </c>
      <c r="B20" s="365" t="s">
        <v>129</v>
      </c>
      <c r="C20" s="405"/>
      <c r="D20" s="407"/>
      <c r="E20" s="407"/>
      <c r="F20" s="407"/>
      <c r="G20" s="407"/>
      <c r="H20" s="407"/>
      <c r="I20" s="407"/>
      <c r="J20" s="408"/>
      <c r="K20" s="262" t="s">
        <v>1</v>
      </c>
    </row>
    <row r="21" spans="1:11">
      <c r="A21" s="374" t="s">
        <v>131</v>
      </c>
      <c r="B21" s="375"/>
      <c r="C21" s="401"/>
      <c r="D21" s="401"/>
      <c r="E21" s="401"/>
      <c r="F21" s="401"/>
      <c r="G21" s="401"/>
      <c r="H21" s="401"/>
      <c r="I21" s="401"/>
      <c r="J21" s="402"/>
      <c r="K21" s="262" t="s">
        <v>1</v>
      </c>
    </row>
    <row r="22" spans="1:11">
      <c r="A22" s="376" t="s">
        <v>132</v>
      </c>
      <c r="B22" s="377" t="s">
        <v>133</v>
      </c>
      <c r="C22" s="403"/>
      <c r="D22" s="403"/>
      <c r="E22" s="403"/>
      <c r="F22" s="403"/>
      <c r="G22" s="403"/>
      <c r="H22" s="403"/>
      <c r="I22" s="403"/>
      <c r="J22" s="404"/>
      <c r="K22" s="262" t="s">
        <v>1</v>
      </c>
    </row>
    <row r="23" spans="1:11">
      <c r="A23" s="366">
        <v>22</v>
      </c>
      <c r="B23" s="365" t="s">
        <v>134</v>
      </c>
      <c r="C23" s="405"/>
      <c r="D23" s="405"/>
      <c r="E23" s="405"/>
      <c r="F23" s="405"/>
      <c r="G23" s="405"/>
      <c r="H23" s="405"/>
      <c r="I23" s="405"/>
      <c r="J23" s="406"/>
      <c r="K23" s="262" t="s">
        <v>1</v>
      </c>
    </row>
    <row r="24" spans="1:11">
      <c r="A24" s="366" t="s">
        <v>189</v>
      </c>
      <c r="B24" s="365" t="s">
        <v>190</v>
      </c>
      <c r="C24" s="405"/>
      <c r="D24" s="405"/>
      <c r="E24" s="405"/>
      <c r="F24" s="405"/>
      <c r="G24" s="405"/>
      <c r="H24" s="405"/>
      <c r="I24" s="405"/>
      <c r="J24" s="406"/>
      <c r="K24" s="262" t="s">
        <v>1</v>
      </c>
    </row>
    <row r="25" spans="1:11">
      <c r="A25" s="366" t="s">
        <v>135</v>
      </c>
      <c r="B25" s="365" t="s">
        <v>136</v>
      </c>
      <c r="C25" s="405"/>
      <c r="D25" s="405"/>
      <c r="E25" s="405"/>
      <c r="F25" s="405"/>
      <c r="G25" s="405"/>
      <c r="H25" s="405"/>
      <c r="I25" s="405"/>
      <c r="J25" s="406"/>
      <c r="K25" s="262" t="s">
        <v>1</v>
      </c>
    </row>
    <row r="26" spans="1:11">
      <c r="A26" s="366" t="s">
        <v>137</v>
      </c>
      <c r="B26" s="365" t="s">
        <v>138</v>
      </c>
      <c r="C26" s="405"/>
      <c r="D26" s="405"/>
      <c r="E26" s="405"/>
      <c r="F26" s="405"/>
      <c r="G26" s="405"/>
      <c r="H26" s="405"/>
      <c r="I26" s="405"/>
      <c r="J26" s="406"/>
      <c r="K26" s="262" t="s">
        <v>1</v>
      </c>
    </row>
    <row r="27" spans="1:11">
      <c r="A27" s="366" t="s">
        <v>137</v>
      </c>
      <c r="B27" s="365" t="s">
        <v>139</v>
      </c>
      <c r="C27" s="405"/>
      <c r="D27" s="405"/>
      <c r="E27" s="405"/>
      <c r="F27" s="405"/>
      <c r="G27" s="405"/>
      <c r="H27" s="405"/>
      <c r="I27" s="405"/>
      <c r="J27" s="406"/>
      <c r="K27" s="262" t="s">
        <v>1</v>
      </c>
    </row>
    <row r="28" spans="1:11">
      <c r="A28" s="366" t="s">
        <v>137</v>
      </c>
      <c r="B28" s="365" t="s">
        <v>140</v>
      </c>
      <c r="C28" s="405"/>
      <c r="D28" s="405"/>
      <c r="E28" s="405"/>
      <c r="F28" s="405"/>
      <c r="G28" s="405"/>
      <c r="H28" s="405"/>
      <c r="I28" s="405"/>
      <c r="J28" s="406"/>
      <c r="K28" s="262" t="s">
        <v>1</v>
      </c>
    </row>
    <row r="29" spans="1:11">
      <c r="A29" s="366">
        <v>25.3</v>
      </c>
      <c r="B29" s="365" t="s">
        <v>141</v>
      </c>
      <c r="C29" s="405"/>
      <c r="D29" s="405"/>
      <c r="E29" s="405"/>
      <c r="F29" s="405"/>
      <c r="G29" s="405"/>
      <c r="H29" s="405"/>
      <c r="I29" s="405"/>
      <c r="J29" s="406"/>
      <c r="K29" s="262" t="s">
        <v>1</v>
      </c>
    </row>
    <row r="30" spans="1:11">
      <c r="A30" s="362">
        <v>25.3</v>
      </c>
      <c r="B30" s="363" t="s">
        <v>142</v>
      </c>
      <c r="C30" s="405"/>
      <c r="D30" s="405"/>
      <c r="E30" s="405"/>
      <c r="F30" s="405"/>
      <c r="G30" s="405"/>
      <c r="H30" s="405"/>
      <c r="I30" s="405"/>
      <c r="J30" s="406"/>
      <c r="K30" s="262" t="s">
        <v>1</v>
      </c>
    </row>
    <row r="31" spans="1:11">
      <c r="A31" s="362">
        <v>25.3</v>
      </c>
      <c r="B31" s="363" t="s">
        <v>143</v>
      </c>
      <c r="C31" s="405"/>
      <c r="D31" s="405"/>
      <c r="E31" s="405"/>
      <c r="F31" s="405"/>
      <c r="G31" s="405"/>
      <c r="H31" s="405"/>
      <c r="I31" s="405"/>
      <c r="J31" s="406"/>
      <c r="K31" s="262" t="s">
        <v>1</v>
      </c>
    </row>
    <row r="32" spans="1:11">
      <c r="A32" s="362">
        <v>25.3</v>
      </c>
      <c r="B32" s="363" t="s">
        <v>144</v>
      </c>
      <c r="C32" s="405"/>
      <c r="D32" s="405"/>
      <c r="E32" s="405"/>
      <c r="F32" s="405"/>
      <c r="G32" s="405"/>
      <c r="H32" s="405"/>
      <c r="I32" s="405"/>
      <c r="J32" s="406"/>
      <c r="K32" s="262" t="s">
        <v>1</v>
      </c>
    </row>
    <row r="33" spans="1:11">
      <c r="A33" s="362">
        <v>25.3</v>
      </c>
      <c r="B33" s="363" t="s">
        <v>145</v>
      </c>
      <c r="C33" s="405"/>
      <c r="D33" s="405"/>
      <c r="E33" s="405"/>
      <c r="F33" s="405"/>
      <c r="G33" s="405"/>
      <c r="H33" s="405"/>
      <c r="I33" s="405"/>
      <c r="J33" s="406"/>
      <c r="K33" s="262" t="s">
        <v>1</v>
      </c>
    </row>
    <row r="34" spans="1:11">
      <c r="A34" s="366">
        <v>25.2</v>
      </c>
      <c r="B34" s="365" t="s">
        <v>203</v>
      </c>
      <c r="C34" s="405"/>
      <c r="D34" s="405"/>
      <c r="E34" s="405"/>
      <c r="F34" s="405"/>
      <c r="G34" s="405"/>
      <c r="H34" s="405"/>
      <c r="I34" s="405"/>
      <c r="J34" s="406"/>
      <c r="K34" s="262" t="s">
        <v>1</v>
      </c>
    </row>
    <row r="35" spans="1:11">
      <c r="A35" s="366">
        <v>25.6</v>
      </c>
      <c r="B35" s="365" t="s">
        <v>147</v>
      </c>
      <c r="C35" s="405"/>
      <c r="D35" s="405"/>
      <c r="E35" s="405"/>
      <c r="F35" s="405"/>
      <c r="G35" s="405"/>
      <c r="H35" s="405"/>
      <c r="I35" s="405"/>
      <c r="J35" s="406"/>
      <c r="K35" s="262" t="s">
        <v>1</v>
      </c>
    </row>
    <row r="36" spans="1:11">
      <c r="A36" s="366">
        <v>25.6</v>
      </c>
      <c r="B36" s="365" t="s">
        <v>148</v>
      </c>
      <c r="C36" s="405"/>
      <c r="D36" s="405"/>
      <c r="E36" s="405"/>
      <c r="F36" s="405"/>
      <c r="G36" s="405"/>
      <c r="H36" s="405"/>
      <c r="I36" s="405"/>
      <c r="J36" s="406"/>
      <c r="K36" s="262" t="s">
        <v>1</v>
      </c>
    </row>
    <row r="37" spans="1:11">
      <c r="A37" s="366">
        <v>25.2</v>
      </c>
      <c r="B37" s="365" t="s">
        <v>149</v>
      </c>
      <c r="C37" s="405"/>
      <c r="D37" s="405"/>
      <c r="E37" s="405"/>
      <c r="F37" s="405"/>
      <c r="G37" s="405"/>
      <c r="H37" s="405"/>
      <c r="I37" s="405"/>
      <c r="J37" s="406"/>
      <c r="K37" s="262" t="s">
        <v>1</v>
      </c>
    </row>
    <row r="38" spans="1:11">
      <c r="A38" s="366">
        <v>25.2</v>
      </c>
      <c r="B38" s="365" t="s">
        <v>151</v>
      </c>
      <c r="C38" s="405"/>
      <c r="D38" s="405"/>
      <c r="E38" s="405"/>
      <c r="F38" s="405"/>
      <c r="G38" s="405"/>
      <c r="H38" s="405"/>
      <c r="I38" s="405"/>
      <c r="J38" s="406"/>
      <c r="K38" s="262" t="s">
        <v>1</v>
      </c>
    </row>
    <row r="39" spans="1:11">
      <c r="A39" s="366" t="s">
        <v>146</v>
      </c>
      <c r="B39" s="365" t="s">
        <v>204</v>
      </c>
      <c r="C39" s="405"/>
      <c r="D39" s="405"/>
      <c r="E39" s="405"/>
      <c r="F39" s="405"/>
      <c r="G39" s="405"/>
      <c r="H39" s="405"/>
      <c r="I39" s="405"/>
      <c r="J39" s="406"/>
      <c r="K39" s="262" t="s">
        <v>1</v>
      </c>
    </row>
    <row r="40" spans="1:11">
      <c r="A40" s="366" t="s">
        <v>153</v>
      </c>
      <c r="B40" s="365" t="s">
        <v>154</v>
      </c>
      <c r="C40" s="405"/>
      <c r="D40" s="405"/>
      <c r="E40" s="405"/>
      <c r="F40" s="405"/>
      <c r="G40" s="405"/>
      <c r="H40" s="405"/>
      <c r="I40" s="405"/>
      <c r="J40" s="406"/>
      <c r="K40" s="262" t="s">
        <v>1</v>
      </c>
    </row>
    <row r="41" spans="1:11">
      <c r="A41" s="366" t="s">
        <v>153</v>
      </c>
      <c r="B41" s="365" t="s">
        <v>155</v>
      </c>
      <c r="C41" s="405"/>
      <c r="D41" s="405"/>
      <c r="E41" s="405"/>
      <c r="F41" s="405"/>
      <c r="G41" s="405"/>
      <c r="H41" s="405"/>
      <c r="I41" s="405"/>
      <c r="J41" s="406"/>
      <c r="K41" s="262" t="s">
        <v>1</v>
      </c>
    </row>
    <row r="42" spans="1:11">
      <c r="A42" s="366" t="s">
        <v>153</v>
      </c>
      <c r="B42" s="365" t="s">
        <v>156</v>
      </c>
      <c r="C42" s="405"/>
      <c r="D42" s="405"/>
      <c r="E42" s="405"/>
      <c r="F42" s="405"/>
      <c r="G42" s="405"/>
      <c r="H42" s="405"/>
      <c r="I42" s="405"/>
      <c r="J42" s="406"/>
      <c r="K42" s="262" t="s">
        <v>1</v>
      </c>
    </row>
    <row r="43" spans="1:11">
      <c r="A43" s="366" t="s">
        <v>153</v>
      </c>
      <c r="B43" s="365" t="s">
        <v>157</v>
      </c>
      <c r="C43" s="405"/>
      <c r="D43" s="405"/>
      <c r="E43" s="405"/>
      <c r="F43" s="405"/>
      <c r="G43" s="405"/>
      <c r="H43" s="405"/>
      <c r="I43" s="405"/>
      <c r="J43" s="406"/>
      <c r="K43" s="262" t="s">
        <v>1</v>
      </c>
    </row>
    <row r="44" spans="1:11">
      <c r="A44" s="372" t="s">
        <v>153</v>
      </c>
      <c r="B44" s="373" t="s">
        <v>158</v>
      </c>
      <c r="C44" s="409"/>
      <c r="D44" s="409"/>
      <c r="E44" s="409"/>
      <c r="F44" s="409"/>
      <c r="G44" s="409"/>
      <c r="H44" s="409"/>
      <c r="I44" s="409"/>
      <c r="J44" s="410"/>
      <c r="K44" s="262" t="s">
        <v>1</v>
      </c>
    </row>
    <row r="45" spans="1:11">
      <c r="A45" s="374" t="s">
        <v>159</v>
      </c>
      <c r="B45" s="375"/>
      <c r="C45" s="401"/>
      <c r="D45" s="401"/>
      <c r="E45" s="401"/>
      <c r="F45" s="401"/>
      <c r="G45" s="401"/>
      <c r="H45" s="401"/>
      <c r="I45" s="401"/>
      <c r="J45" s="402"/>
      <c r="K45" s="262" t="s">
        <v>1</v>
      </c>
    </row>
    <row r="46" spans="1:11">
      <c r="A46" s="366" t="s">
        <v>160</v>
      </c>
      <c r="B46" s="377" t="s">
        <v>198</v>
      </c>
      <c r="C46" s="403"/>
      <c r="D46" s="403"/>
      <c r="E46" s="403"/>
      <c r="F46" s="403"/>
      <c r="G46" s="403"/>
      <c r="H46" s="403"/>
      <c r="I46" s="403"/>
      <c r="J46" s="404"/>
      <c r="K46" s="262" t="s">
        <v>1</v>
      </c>
    </row>
    <row r="47" spans="1:11">
      <c r="A47" s="366" t="s">
        <v>160</v>
      </c>
      <c r="B47" s="365" t="s">
        <v>161</v>
      </c>
      <c r="C47" s="411"/>
      <c r="D47" s="411"/>
      <c r="E47" s="411"/>
      <c r="F47" s="411"/>
      <c r="G47" s="411"/>
      <c r="H47" s="411"/>
      <c r="I47" s="411"/>
      <c r="J47" s="412"/>
      <c r="K47" s="262" t="s">
        <v>1</v>
      </c>
    </row>
    <row r="48" spans="1:11">
      <c r="A48" s="362" t="s">
        <v>160</v>
      </c>
      <c r="B48" s="363" t="s">
        <v>162</v>
      </c>
      <c r="C48" s="391"/>
      <c r="D48" s="391"/>
      <c r="E48" s="391"/>
      <c r="F48" s="391"/>
      <c r="G48" s="391"/>
      <c r="H48" s="391"/>
      <c r="I48" s="391"/>
      <c r="J48" s="392"/>
      <c r="K48" s="262" t="s">
        <v>1</v>
      </c>
    </row>
    <row r="49" spans="1:11">
      <c r="A49" s="362" t="s">
        <v>160</v>
      </c>
      <c r="B49" s="363" t="s">
        <v>163</v>
      </c>
      <c r="C49" s="391"/>
      <c r="D49" s="391"/>
      <c r="E49" s="391"/>
      <c r="F49" s="391"/>
      <c r="G49" s="391"/>
      <c r="H49" s="391"/>
      <c r="I49" s="391"/>
      <c r="J49" s="392"/>
      <c r="K49" s="262" t="s">
        <v>1</v>
      </c>
    </row>
    <row r="50" spans="1:11">
      <c r="A50" s="366">
        <v>25.2</v>
      </c>
      <c r="B50" s="365" t="s">
        <v>164</v>
      </c>
      <c r="C50" s="411"/>
      <c r="D50" s="411"/>
      <c r="E50" s="411"/>
      <c r="F50" s="411"/>
      <c r="G50" s="411"/>
      <c r="H50" s="411"/>
      <c r="I50" s="411"/>
      <c r="J50" s="412"/>
      <c r="K50" s="262" t="s">
        <v>1</v>
      </c>
    </row>
    <row r="51" spans="1:11">
      <c r="A51" s="366" t="s">
        <v>160</v>
      </c>
      <c r="B51" s="365" t="s">
        <v>165</v>
      </c>
      <c r="C51" s="405"/>
      <c r="D51" s="405"/>
      <c r="E51" s="405"/>
      <c r="F51" s="405"/>
      <c r="G51" s="405"/>
      <c r="H51" s="405"/>
      <c r="I51" s="405"/>
      <c r="J51" s="406"/>
      <c r="K51" s="262" t="s">
        <v>1</v>
      </c>
    </row>
    <row r="52" spans="1:11">
      <c r="A52" s="366" t="s">
        <v>160</v>
      </c>
      <c r="B52" s="365" t="s">
        <v>166</v>
      </c>
      <c r="C52" s="405"/>
      <c r="D52" s="405"/>
      <c r="E52" s="405"/>
      <c r="F52" s="405"/>
      <c r="G52" s="405"/>
      <c r="H52" s="405"/>
      <c r="I52" s="405"/>
      <c r="J52" s="406"/>
      <c r="K52" s="262" t="s">
        <v>1</v>
      </c>
    </row>
    <row r="53" spans="1:11">
      <c r="A53" s="366" t="s">
        <v>160</v>
      </c>
      <c r="B53" s="365" t="s">
        <v>167</v>
      </c>
      <c r="C53" s="405"/>
      <c r="D53" s="405"/>
      <c r="E53" s="405"/>
      <c r="F53" s="405"/>
      <c r="G53" s="405"/>
      <c r="H53" s="405"/>
      <c r="I53" s="405"/>
      <c r="J53" s="406"/>
      <c r="K53" s="262" t="s">
        <v>1</v>
      </c>
    </row>
    <row r="54" spans="1:11">
      <c r="A54" s="366" t="s">
        <v>160</v>
      </c>
      <c r="B54" s="365" t="s">
        <v>168</v>
      </c>
      <c r="C54" s="405"/>
      <c r="D54" s="405"/>
      <c r="E54" s="405"/>
      <c r="F54" s="405"/>
      <c r="G54" s="405"/>
      <c r="H54" s="405"/>
      <c r="I54" s="405"/>
      <c r="J54" s="406"/>
      <c r="K54" s="262" t="s">
        <v>1</v>
      </c>
    </row>
    <row r="55" spans="1:11">
      <c r="A55" s="366" t="s">
        <v>160</v>
      </c>
      <c r="B55" s="365" t="s">
        <v>169</v>
      </c>
      <c r="C55" s="405"/>
      <c r="D55" s="405"/>
      <c r="E55" s="405"/>
      <c r="F55" s="405"/>
      <c r="G55" s="405"/>
      <c r="H55" s="405"/>
      <c r="I55" s="405"/>
      <c r="J55" s="406"/>
      <c r="K55" s="262" t="s">
        <v>1</v>
      </c>
    </row>
    <row r="56" spans="1:11">
      <c r="A56" s="366" t="s">
        <v>160</v>
      </c>
      <c r="B56" s="365" t="s">
        <v>170</v>
      </c>
      <c r="C56" s="405"/>
      <c r="D56" s="405"/>
      <c r="E56" s="405"/>
      <c r="F56" s="405"/>
      <c r="G56" s="405"/>
      <c r="H56" s="405"/>
      <c r="I56" s="405"/>
      <c r="J56" s="406"/>
      <c r="K56" s="262" t="s">
        <v>1</v>
      </c>
    </row>
    <row r="57" spans="1:11">
      <c r="A57" s="366" t="s">
        <v>160</v>
      </c>
      <c r="B57" s="365" t="s">
        <v>171</v>
      </c>
      <c r="C57" s="405"/>
      <c r="D57" s="405"/>
      <c r="E57" s="405"/>
      <c r="F57" s="405"/>
      <c r="G57" s="405"/>
      <c r="H57" s="405"/>
      <c r="I57" s="405"/>
      <c r="J57" s="406"/>
      <c r="K57" s="262" t="s">
        <v>1</v>
      </c>
    </row>
    <row r="58" spans="1:11">
      <c r="A58" s="366" t="s">
        <v>160</v>
      </c>
      <c r="B58" s="365" t="s">
        <v>205</v>
      </c>
      <c r="C58" s="405"/>
      <c r="D58" s="405"/>
      <c r="E58" s="405"/>
      <c r="F58" s="405"/>
      <c r="G58" s="405"/>
      <c r="H58" s="405"/>
      <c r="I58" s="405"/>
      <c r="J58" s="406"/>
      <c r="K58" s="262" t="s">
        <v>1</v>
      </c>
    </row>
    <row r="59" spans="1:11">
      <c r="A59" s="378" t="s">
        <v>200</v>
      </c>
      <c r="B59" s="379" t="s">
        <v>201</v>
      </c>
      <c r="C59" s="407"/>
      <c r="D59" s="407"/>
      <c r="E59" s="407"/>
      <c r="F59" s="407"/>
      <c r="G59" s="407"/>
      <c r="H59" s="407"/>
      <c r="I59" s="407"/>
      <c r="J59" s="408"/>
      <c r="K59" s="262" t="s">
        <v>1</v>
      </c>
    </row>
    <row r="60" spans="1:11">
      <c r="A60" s="374" t="s">
        <v>172</v>
      </c>
      <c r="B60" s="380"/>
      <c r="C60" s="413"/>
      <c r="D60" s="413"/>
      <c r="E60" s="413"/>
      <c r="F60" s="413"/>
      <c r="G60" s="413"/>
      <c r="H60" s="413"/>
      <c r="I60" s="413"/>
      <c r="J60" s="414"/>
      <c r="K60" s="262" t="s">
        <v>1</v>
      </c>
    </row>
    <row r="61" spans="1:11">
      <c r="A61" s="381" t="s">
        <v>173</v>
      </c>
      <c r="B61" s="382" t="s">
        <v>206</v>
      </c>
      <c r="C61" s="411"/>
      <c r="D61" s="411"/>
      <c r="E61" s="411"/>
      <c r="F61" s="411"/>
      <c r="G61" s="411"/>
      <c r="H61" s="411"/>
      <c r="I61" s="411"/>
      <c r="J61" s="412"/>
      <c r="K61" s="262" t="s">
        <v>1</v>
      </c>
    </row>
    <row r="62" spans="1:11">
      <c r="A62" s="381" t="s">
        <v>173</v>
      </c>
      <c r="B62" s="382" t="s">
        <v>174</v>
      </c>
      <c r="C62" s="411"/>
      <c r="D62" s="411"/>
      <c r="E62" s="411"/>
      <c r="F62" s="411"/>
      <c r="G62" s="411"/>
      <c r="H62" s="411"/>
      <c r="I62" s="411"/>
      <c r="J62" s="412"/>
      <c r="K62" s="262" t="s">
        <v>1</v>
      </c>
    </row>
    <row r="63" spans="1:11">
      <c r="A63" s="381" t="s">
        <v>173</v>
      </c>
      <c r="B63" s="379" t="s">
        <v>175</v>
      </c>
      <c r="C63" s="411"/>
      <c r="D63" s="411"/>
      <c r="E63" s="411"/>
      <c r="F63" s="411"/>
      <c r="G63" s="411"/>
      <c r="H63" s="411"/>
      <c r="I63" s="411"/>
      <c r="J63" s="412"/>
      <c r="K63" s="262" t="s">
        <v>1</v>
      </c>
    </row>
    <row r="64" spans="1:11">
      <c r="A64" s="381" t="s">
        <v>173</v>
      </c>
      <c r="B64" s="365" t="s">
        <v>176</v>
      </c>
      <c r="C64" s="405"/>
      <c r="D64" s="405"/>
      <c r="E64" s="405"/>
      <c r="F64" s="405"/>
      <c r="G64" s="405"/>
      <c r="H64" s="405"/>
      <c r="I64" s="405"/>
      <c r="J64" s="406"/>
      <c r="K64" s="262" t="s">
        <v>1</v>
      </c>
    </row>
    <row r="65" spans="1:18">
      <c r="A65" s="381" t="s">
        <v>173</v>
      </c>
      <c r="B65" s="365" t="s">
        <v>177</v>
      </c>
      <c r="C65" s="405"/>
      <c r="D65" s="405"/>
      <c r="E65" s="405"/>
      <c r="F65" s="405"/>
      <c r="G65" s="405"/>
      <c r="H65" s="405"/>
      <c r="I65" s="405"/>
      <c r="J65" s="406"/>
      <c r="K65" s="262" t="s">
        <v>1</v>
      </c>
    </row>
    <row r="66" spans="1:18">
      <c r="A66" s="383" t="s">
        <v>173</v>
      </c>
      <c r="B66" s="379" t="s">
        <v>178</v>
      </c>
      <c r="C66" s="407"/>
      <c r="D66" s="407"/>
      <c r="E66" s="407"/>
      <c r="F66" s="407"/>
      <c r="G66" s="407"/>
      <c r="H66" s="407"/>
      <c r="I66" s="407"/>
      <c r="J66" s="408"/>
      <c r="K66" s="262" t="s">
        <v>1</v>
      </c>
    </row>
    <row r="67" spans="1:18">
      <c r="A67" s="372" t="s">
        <v>173</v>
      </c>
      <c r="B67" s="373" t="s">
        <v>179</v>
      </c>
      <c r="C67" s="409"/>
      <c r="D67" s="409"/>
      <c r="E67" s="409"/>
      <c r="F67" s="409"/>
      <c r="G67" s="409"/>
      <c r="H67" s="409"/>
      <c r="I67" s="409"/>
      <c r="J67" s="410"/>
      <c r="K67" s="262" t="s">
        <v>1</v>
      </c>
    </row>
    <row r="68" spans="1:18">
      <c r="A68" s="374"/>
      <c r="B68" s="384" t="s">
        <v>180</v>
      </c>
      <c r="C68" s="413"/>
      <c r="D68" s="413"/>
      <c r="E68" s="413"/>
      <c r="F68" s="413"/>
      <c r="G68" s="413"/>
      <c r="H68" s="413"/>
      <c r="I68" s="413"/>
      <c r="J68" s="414"/>
      <c r="K68" s="266" t="s">
        <v>25</v>
      </c>
    </row>
    <row r="69" spans="1:18">
      <c r="A69" s="357"/>
      <c r="B69" s="357"/>
      <c r="C69" s="400"/>
      <c r="D69" s="400"/>
      <c r="E69" s="400"/>
      <c r="F69" s="400"/>
      <c r="G69" s="400"/>
      <c r="H69" s="400"/>
      <c r="I69" s="400"/>
      <c r="J69" s="400"/>
    </row>
    <row r="70" spans="1:18">
      <c r="B70" s="272"/>
      <c r="C70" s="280"/>
      <c r="D70" s="280"/>
      <c r="E70" s="280"/>
      <c r="F70" s="280"/>
      <c r="G70" s="280"/>
      <c r="H70" s="280"/>
      <c r="I70" s="280"/>
      <c r="J70" s="280"/>
      <c r="K70" s="272"/>
      <c r="L70" s="272"/>
      <c r="M70" s="272"/>
      <c r="N70" s="272"/>
      <c r="O70" s="272"/>
      <c r="P70" s="272"/>
      <c r="Q70" s="272"/>
      <c r="R70" s="272"/>
    </row>
    <row r="71" spans="1:18" ht="15.75">
      <c r="A71" s="933" t="s">
        <v>285</v>
      </c>
      <c r="B71" s="720"/>
      <c r="C71" s="720"/>
      <c r="D71" s="720"/>
      <c r="E71" s="720"/>
      <c r="F71" s="720"/>
      <c r="G71" s="720"/>
      <c r="H71" s="720"/>
      <c r="I71" s="720"/>
      <c r="J71" s="720"/>
      <c r="K71" s="267"/>
      <c r="L71" s="267"/>
      <c r="M71" s="267"/>
      <c r="N71" s="267"/>
      <c r="O71" s="267"/>
      <c r="P71" s="267"/>
      <c r="Q71" s="267"/>
      <c r="R71" s="267"/>
    </row>
    <row r="72" spans="1:18" ht="16.5" customHeight="1">
      <c r="A72" s="934" t="s">
        <v>181</v>
      </c>
      <c r="B72" s="911"/>
      <c r="C72" s="911"/>
      <c r="D72" s="911"/>
      <c r="E72" s="911"/>
      <c r="F72" s="911"/>
      <c r="G72" s="911"/>
      <c r="H72" s="911"/>
      <c r="I72" s="911"/>
      <c r="J72" s="911"/>
      <c r="K72" s="281"/>
      <c r="L72" s="281"/>
      <c r="M72" s="281"/>
      <c r="N72" s="281"/>
      <c r="O72" s="281"/>
      <c r="P72" s="281"/>
      <c r="Q72" s="281"/>
      <c r="R72" s="281"/>
    </row>
    <row r="73" spans="1:18" ht="13.5">
      <c r="A73" s="268"/>
      <c r="B73" s="267"/>
      <c r="C73" s="267"/>
      <c r="D73" s="267"/>
      <c r="E73" s="267"/>
      <c r="F73" s="267"/>
      <c r="G73" s="267"/>
      <c r="H73" s="267"/>
      <c r="I73" s="267"/>
      <c r="J73" s="267"/>
      <c r="K73" s="267"/>
      <c r="L73" s="267"/>
      <c r="M73" s="267"/>
      <c r="N73" s="267"/>
      <c r="O73" s="267"/>
      <c r="P73" s="267"/>
      <c r="Q73" s="267"/>
      <c r="R73" s="267"/>
    </row>
    <row r="74" spans="1:18" ht="18.75" customHeight="1">
      <c r="A74" s="935" t="s">
        <v>182</v>
      </c>
      <c r="B74" s="911"/>
      <c r="C74" s="911"/>
      <c r="D74" s="911"/>
      <c r="E74" s="911"/>
      <c r="F74" s="911"/>
      <c r="G74" s="911"/>
      <c r="H74" s="911"/>
      <c r="I74" s="911"/>
      <c r="J74" s="911"/>
      <c r="K74" s="281"/>
      <c r="L74" s="281"/>
      <c r="M74" s="281"/>
      <c r="N74" s="281"/>
      <c r="O74" s="281"/>
      <c r="P74" s="281"/>
      <c r="Q74" s="281"/>
      <c r="R74" s="281"/>
    </row>
    <row r="75" spans="1:18">
      <c r="A75" s="270"/>
      <c r="B75" s="271"/>
      <c r="C75" s="271"/>
      <c r="D75" s="271"/>
      <c r="E75" s="271"/>
      <c r="F75" s="271"/>
      <c r="G75" s="271"/>
      <c r="H75" s="271"/>
      <c r="I75" s="271"/>
      <c r="J75" s="271"/>
      <c r="K75" s="271"/>
      <c r="L75" s="271"/>
      <c r="M75" s="271"/>
      <c r="N75" s="271"/>
      <c r="O75" s="271"/>
      <c r="P75" s="271"/>
      <c r="Q75" s="271"/>
      <c r="R75" s="271"/>
    </row>
    <row r="76" spans="1:18" ht="15">
      <c r="A76" s="927" t="s">
        <v>183</v>
      </c>
      <c r="B76" s="928"/>
      <c r="C76" s="928"/>
      <c r="D76" s="928"/>
      <c r="E76" s="928"/>
      <c r="F76" s="928"/>
      <c r="G76" s="928"/>
      <c r="H76" s="928"/>
      <c r="I76" s="928"/>
      <c r="J76" s="928"/>
      <c r="K76" s="269"/>
      <c r="L76" s="269"/>
      <c r="M76" s="269"/>
      <c r="N76" s="269"/>
      <c r="O76" s="269"/>
      <c r="P76" s="269"/>
      <c r="Q76" s="269"/>
      <c r="R76" s="269"/>
    </row>
    <row r="77" spans="1:18">
      <c r="A77" s="282"/>
      <c r="B77" s="283"/>
      <c r="C77" s="283"/>
      <c r="D77" s="283"/>
      <c r="E77" s="283"/>
      <c r="F77" s="283"/>
      <c r="G77" s="283"/>
      <c r="H77" s="283"/>
      <c r="I77" s="283"/>
      <c r="J77" s="283"/>
      <c r="K77" s="283"/>
      <c r="L77" s="283"/>
      <c r="M77" s="283"/>
      <c r="N77" s="283"/>
      <c r="O77" s="283"/>
      <c r="P77" s="283"/>
      <c r="Q77" s="283"/>
      <c r="R77" s="283"/>
    </row>
    <row r="78" spans="1:18">
      <c r="A78" s="272"/>
      <c r="B78" s="272"/>
      <c r="C78" s="280"/>
      <c r="D78" s="280"/>
      <c r="E78" s="280"/>
      <c r="F78" s="280"/>
      <c r="G78" s="280"/>
      <c r="H78" s="280"/>
      <c r="I78" s="280"/>
      <c r="J78" s="280"/>
    </row>
    <row r="80" spans="1:18">
      <c r="C80" s="284"/>
      <c r="D80" s="284"/>
    </row>
  </sheetData>
  <mergeCells count="24">
    <mergeCell ref="A76:J76"/>
    <mergeCell ref="A12:B13"/>
    <mergeCell ref="A71:J71"/>
    <mergeCell ref="A72:J72"/>
    <mergeCell ref="A74:J74"/>
    <mergeCell ref="J12:J13"/>
    <mergeCell ref="E12:E13"/>
    <mergeCell ref="F12:F13"/>
    <mergeCell ref="G12:G13"/>
    <mergeCell ref="C12:C13"/>
    <mergeCell ref="D12:D13"/>
    <mergeCell ref="H12:H13"/>
    <mergeCell ref="I12:I13"/>
    <mergeCell ref="A7:J7"/>
    <mergeCell ref="A11:J11"/>
    <mergeCell ref="C10:J10"/>
    <mergeCell ref="C9:J9"/>
    <mergeCell ref="C8:J8"/>
    <mergeCell ref="A6:J6"/>
    <mergeCell ref="A1:J1"/>
    <mergeCell ref="A2:J2"/>
    <mergeCell ref="A3:J3"/>
    <mergeCell ref="A4:J4"/>
    <mergeCell ref="A5:J5"/>
  </mergeCells>
  <phoneticPr fontId="47"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RowHeight="12.75"/>
  <cols>
    <col min="1" max="1" width="10.6640625" style="263" customWidth="1"/>
    <col min="2" max="2" width="38" style="263" customWidth="1"/>
    <col min="3" max="8" width="9.88671875" style="265" customWidth="1"/>
    <col min="9" max="16384" width="8.88671875" style="263"/>
  </cols>
  <sheetData>
    <row r="1" spans="1:10" ht="15.75">
      <c r="A1" s="922" t="s">
        <v>113</v>
      </c>
      <c r="B1" s="922"/>
      <c r="C1" s="922"/>
      <c r="D1" s="922"/>
      <c r="E1" s="922"/>
      <c r="F1" s="922"/>
      <c r="G1" s="922"/>
      <c r="H1" s="922"/>
      <c r="I1" s="262" t="s">
        <v>1</v>
      </c>
      <c r="J1" s="261"/>
    </row>
    <row r="2" spans="1:10" ht="15.75">
      <c r="A2" s="921"/>
      <c r="B2" s="921"/>
      <c r="C2" s="921"/>
      <c r="D2" s="921"/>
      <c r="E2" s="921"/>
      <c r="F2" s="921"/>
      <c r="G2" s="921"/>
      <c r="H2" s="921"/>
      <c r="I2" s="261"/>
      <c r="J2" s="261"/>
    </row>
    <row r="3" spans="1:10" ht="15.75">
      <c r="A3" s="923" t="s">
        <v>211</v>
      </c>
      <c r="B3" s="923"/>
      <c r="C3" s="923"/>
      <c r="D3" s="923"/>
      <c r="E3" s="923"/>
      <c r="F3" s="923"/>
      <c r="G3" s="923"/>
      <c r="H3" s="923"/>
      <c r="I3" s="262" t="s">
        <v>1</v>
      </c>
      <c r="J3" s="264"/>
    </row>
    <row r="4" spans="1:10" ht="15.75">
      <c r="A4" s="923" t="s">
        <v>269</v>
      </c>
      <c r="B4" s="923"/>
      <c r="C4" s="923"/>
      <c r="D4" s="923"/>
      <c r="E4" s="923"/>
      <c r="F4" s="923"/>
      <c r="G4" s="923"/>
      <c r="H4" s="923"/>
      <c r="I4" s="262" t="s">
        <v>1</v>
      </c>
      <c r="J4" s="264"/>
    </row>
    <row r="5" spans="1:10" ht="15.75">
      <c r="A5" s="921" t="s">
        <v>268</v>
      </c>
      <c r="B5" s="921"/>
      <c r="C5" s="921"/>
      <c r="D5" s="921"/>
      <c r="E5" s="921"/>
      <c r="F5" s="921"/>
      <c r="G5" s="921"/>
      <c r="H5" s="921"/>
      <c r="I5" s="262" t="s">
        <v>1</v>
      </c>
      <c r="J5" s="264"/>
    </row>
    <row r="6" spans="1:10" ht="15.75">
      <c r="A6" s="945"/>
      <c r="B6" s="945"/>
      <c r="C6" s="945"/>
      <c r="D6" s="945"/>
      <c r="E6" s="945"/>
      <c r="F6" s="945"/>
      <c r="G6" s="945"/>
      <c r="H6" s="945"/>
    </row>
    <row r="7" spans="1:10">
      <c r="A7" s="924"/>
      <c r="B7" s="924"/>
      <c r="C7" s="924"/>
      <c r="D7" s="924"/>
      <c r="E7" s="924"/>
      <c r="F7" s="924"/>
      <c r="G7" s="924"/>
      <c r="H7" s="924"/>
    </row>
    <row r="8" spans="1:10">
      <c r="A8" s="358" t="s">
        <v>114</v>
      </c>
      <c r="B8" s="357"/>
      <c r="C8" s="926"/>
      <c r="D8" s="926"/>
      <c r="E8" s="926"/>
      <c r="F8" s="926"/>
      <c r="G8" s="926"/>
      <c r="H8" s="926"/>
      <c r="I8" s="262" t="s">
        <v>1</v>
      </c>
    </row>
    <row r="9" spans="1:10">
      <c r="A9" s="358" t="s">
        <v>115</v>
      </c>
      <c r="B9" s="359" t="s">
        <v>184</v>
      </c>
      <c r="C9" s="926"/>
      <c r="D9" s="926"/>
      <c r="E9" s="926"/>
      <c r="F9" s="926"/>
      <c r="G9" s="926"/>
      <c r="H9" s="926"/>
      <c r="I9" s="262" t="s">
        <v>1</v>
      </c>
    </row>
    <row r="10" spans="1:10">
      <c r="A10" s="358" t="s">
        <v>116</v>
      </c>
      <c r="B10" s="359" t="s">
        <v>185</v>
      </c>
      <c r="C10" s="926"/>
      <c r="D10" s="926"/>
      <c r="E10" s="926"/>
      <c r="F10" s="926"/>
      <c r="G10" s="926"/>
      <c r="H10" s="926"/>
      <c r="I10" s="262" t="s">
        <v>1</v>
      </c>
    </row>
    <row r="11" spans="1:10">
      <c r="A11" s="946"/>
      <c r="B11" s="946"/>
      <c r="C11" s="946"/>
      <c r="D11" s="946"/>
      <c r="E11" s="946"/>
      <c r="F11" s="946"/>
      <c r="G11" s="946"/>
      <c r="H11" s="946"/>
    </row>
    <row r="12" spans="1:10" ht="12.75" customHeight="1">
      <c r="A12" s="929" t="s">
        <v>118</v>
      </c>
      <c r="B12" s="930"/>
      <c r="C12" s="940" t="s">
        <v>313</v>
      </c>
      <c r="D12" s="938" t="s">
        <v>308</v>
      </c>
      <c r="E12" s="938" t="s">
        <v>119</v>
      </c>
      <c r="F12" s="938" t="s">
        <v>120</v>
      </c>
      <c r="G12" s="938" t="s">
        <v>309</v>
      </c>
      <c r="H12" s="936" t="s">
        <v>314</v>
      </c>
      <c r="I12" s="262" t="s">
        <v>1</v>
      </c>
    </row>
    <row r="13" spans="1:10" ht="12.75" customHeight="1">
      <c r="A13" s="931"/>
      <c r="B13" s="932"/>
      <c r="C13" s="941"/>
      <c r="D13" s="939"/>
      <c r="E13" s="939"/>
      <c r="F13" s="939"/>
      <c r="G13" s="939"/>
      <c r="H13" s="937"/>
      <c r="I13" s="262" t="s">
        <v>1</v>
      </c>
    </row>
    <row r="14" spans="1:10">
      <c r="A14" s="943" t="s">
        <v>121</v>
      </c>
      <c r="B14" s="944"/>
      <c r="C14" s="387"/>
      <c r="D14" s="387"/>
      <c r="E14" s="387"/>
      <c r="F14" s="387"/>
      <c r="G14" s="387"/>
      <c r="H14" s="388"/>
      <c r="I14" s="262" t="s">
        <v>1</v>
      </c>
    </row>
    <row r="15" spans="1:10">
      <c r="A15" s="369" t="s">
        <v>122</v>
      </c>
      <c r="B15" s="361" t="s">
        <v>123</v>
      </c>
      <c r="C15" s="389"/>
      <c r="D15" s="389"/>
      <c r="E15" s="389"/>
      <c r="F15" s="389"/>
      <c r="G15" s="389"/>
      <c r="H15" s="390"/>
      <c r="I15" s="262" t="s">
        <v>1</v>
      </c>
    </row>
    <row r="16" spans="1:10">
      <c r="A16" s="370" t="s">
        <v>124</v>
      </c>
      <c r="B16" s="363" t="s">
        <v>186</v>
      </c>
      <c r="C16" s="391"/>
      <c r="D16" s="391"/>
      <c r="E16" s="391"/>
      <c r="F16" s="391"/>
      <c r="G16" s="391"/>
      <c r="H16" s="392"/>
      <c r="I16" s="262" t="s">
        <v>1</v>
      </c>
    </row>
    <row r="17" spans="1:9">
      <c r="A17" s="370" t="s">
        <v>124</v>
      </c>
      <c r="B17" s="363" t="s">
        <v>128</v>
      </c>
      <c r="C17" s="391"/>
      <c r="D17" s="391"/>
      <c r="E17" s="391"/>
      <c r="F17" s="391"/>
      <c r="G17" s="391"/>
      <c r="H17" s="392"/>
      <c r="I17" s="262" t="s">
        <v>1</v>
      </c>
    </row>
    <row r="18" spans="1:9">
      <c r="A18" s="370" t="s">
        <v>130</v>
      </c>
      <c r="B18" s="363" t="s">
        <v>129</v>
      </c>
      <c r="C18" s="391"/>
      <c r="D18" s="391"/>
      <c r="E18" s="391"/>
      <c r="F18" s="391"/>
      <c r="G18" s="391"/>
      <c r="H18" s="392"/>
      <c r="I18" s="262" t="s">
        <v>1</v>
      </c>
    </row>
    <row r="19" spans="1:9">
      <c r="A19" s="370" t="s">
        <v>130</v>
      </c>
      <c r="B19" s="363" t="s">
        <v>187</v>
      </c>
      <c r="C19" s="391"/>
      <c r="D19" s="391"/>
      <c r="E19" s="391"/>
      <c r="F19" s="391"/>
      <c r="G19" s="391"/>
      <c r="H19" s="392"/>
      <c r="I19" s="262" t="s">
        <v>1</v>
      </c>
    </row>
    <row r="20" spans="1:9">
      <c r="A20" s="943" t="s">
        <v>131</v>
      </c>
      <c r="B20" s="944"/>
      <c r="C20" s="387"/>
      <c r="D20" s="387"/>
      <c r="E20" s="387"/>
      <c r="F20" s="387"/>
      <c r="G20" s="387"/>
      <c r="H20" s="388"/>
      <c r="I20" s="262" t="s">
        <v>1</v>
      </c>
    </row>
    <row r="21" spans="1:9">
      <c r="A21" s="370" t="s">
        <v>132</v>
      </c>
      <c r="B21" s="363" t="s">
        <v>133</v>
      </c>
      <c r="C21" s="391"/>
      <c r="D21" s="391"/>
      <c r="E21" s="391"/>
      <c r="F21" s="391"/>
      <c r="G21" s="391"/>
      <c r="H21" s="392"/>
      <c r="I21" s="262" t="s">
        <v>1</v>
      </c>
    </row>
    <row r="22" spans="1:9">
      <c r="A22" s="370" t="s">
        <v>188</v>
      </c>
      <c r="B22" s="363" t="s">
        <v>134</v>
      </c>
      <c r="C22" s="391"/>
      <c r="D22" s="391"/>
      <c r="E22" s="391"/>
      <c r="F22" s="391"/>
      <c r="G22" s="391"/>
      <c r="H22" s="392"/>
      <c r="I22" s="262" t="s">
        <v>1</v>
      </c>
    </row>
    <row r="23" spans="1:9">
      <c r="A23" s="370" t="s">
        <v>189</v>
      </c>
      <c r="B23" s="363" t="s">
        <v>190</v>
      </c>
      <c r="C23" s="391"/>
      <c r="D23" s="391"/>
      <c r="E23" s="391"/>
      <c r="F23" s="391"/>
      <c r="G23" s="391"/>
      <c r="H23" s="392"/>
      <c r="I23" s="262" t="s">
        <v>1</v>
      </c>
    </row>
    <row r="24" spans="1:9">
      <c r="A24" s="362">
        <v>23.2</v>
      </c>
      <c r="B24" s="363" t="s">
        <v>191</v>
      </c>
      <c r="C24" s="391"/>
      <c r="D24" s="391"/>
      <c r="E24" s="391"/>
      <c r="F24" s="391"/>
      <c r="G24" s="391"/>
      <c r="H24" s="392"/>
      <c r="I24" s="262" t="s">
        <v>1</v>
      </c>
    </row>
    <row r="25" spans="1:9">
      <c r="A25" s="370" t="s">
        <v>137</v>
      </c>
      <c r="B25" s="363" t="s">
        <v>138</v>
      </c>
      <c r="C25" s="391"/>
      <c r="D25" s="391"/>
      <c r="E25" s="391"/>
      <c r="F25" s="391"/>
      <c r="G25" s="391"/>
      <c r="H25" s="392"/>
      <c r="I25" s="262" t="s">
        <v>1</v>
      </c>
    </row>
    <row r="26" spans="1:9">
      <c r="A26" s="370" t="s">
        <v>137</v>
      </c>
      <c r="B26" s="363" t="s">
        <v>139</v>
      </c>
      <c r="C26" s="391"/>
      <c r="D26" s="391"/>
      <c r="E26" s="391"/>
      <c r="F26" s="391"/>
      <c r="G26" s="391"/>
      <c r="H26" s="392"/>
      <c r="I26" s="262" t="s">
        <v>1</v>
      </c>
    </row>
    <row r="27" spans="1:9">
      <c r="A27" s="370" t="s">
        <v>137</v>
      </c>
      <c r="B27" s="363" t="s">
        <v>140</v>
      </c>
      <c r="C27" s="391"/>
      <c r="D27" s="391"/>
      <c r="E27" s="391"/>
      <c r="F27" s="391"/>
      <c r="G27" s="391"/>
      <c r="H27" s="392"/>
      <c r="I27" s="262" t="s">
        <v>1</v>
      </c>
    </row>
    <row r="28" spans="1:9">
      <c r="A28" s="370" t="s">
        <v>137</v>
      </c>
      <c r="B28" s="363" t="s">
        <v>192</v>
      </c>
      <c r="C28" s="391"/>
      <c r="D28" s="391"/>
      <c r="E28" s="391"/>
      <c r="F28" s="391"/>
      <c r="G28" s="391"/>
      <c r="H28" s="392"/>
      <c r="I28" s="262" t="s">
        <v>1</v>
      </c>
    </row>
    <row r="29" spans="1:9">
      <c r="A29" s="370" t="s">
        <v>137</v>
      </c>
      <c r="B29" s="363" t="s">
        <v>193</v>
      </c>
      <c r="C29" s="391"/>
      <c r="D29" s="391"/>
      <c r="E29" s="391"/>
      <c r="F29" s="391"/>
      <c r="G29" s="391"/>
      <c r="H29" s="392"/>
      <c r="I29" s="262" t="s">
        <v>1</v>
      </c>
    </row>
    <row r="30" spans="1:9">
      <c r="A30" s="370" t="s">
        <v>194</v>
      </c>
      <c r="B30" s="363" t="s">
        <v>195</v>
      </c>
      <c r="C30" s="391"/>
      <c r="D30" s="391"/>
      <c r="E30" s="391"/>
      <c r="F30" s="391"/>
      <c r="G30" s="391"/>
      <c r="H30" s="392"/>
      <c r="I30" s="262" t="s">
        <v>1</v>
      </c>
    </row>
    <row r="31" spans="1:9">
      <c r="A31" s="362">
        <v>25.3</v>
      </c>
      <c r="B31" s="363" t="s">
        <v>141</v>
      </c>
      <c r="C31" s="391"/>
      <c r="D31" s="391"/>
      <c r="E31" s="391"/>
      <c r="F31" s="391"/>
      <c r="G31" s="391"/>
      <c r="H31" s="392"/>
      <c r="I31" s="262" t="s">
        <v>1</v>
      </c>
    </row>
    <row r="32" spans="1:9">
      <c r="A32" s="370" t="s">
        <v>150</v>
      </c>
      <c r="B32" s="363" t="s">
        <v>196</v>
      </c>
      <c r="C32" s="391"/>
      <c r="D32" s="391"/>
      <c r="E32" s="391"/>
      <c r="F32" s="391"/>
      <c r="G32" s="391"/>
      <c r="H32" s="392"/>
      <c r="I32" s="262" t="s">
        <v>1</v>
      </c>
    </row>
    <row r="33" spans="1:9">
      <c r="A33" s="362">
        <v>25.3</v>
      </c>
      <c r="B33" s="363" t="s">
        <v>142</v>
      </c>
      <c r="C33" s="391"/>
      <c r="D33" s="391"/>
      <c r="E33" s="391"/>
      <c r="F33" s="391"/>
      <c r="G33" s="391"/>
      <c r="H33" s="392"/>
      <c r="I33" s="262" t="s">
        <v>1</v>
      </c>
    </row>
    <row r="34" spans="1:9">
      <c r="A34" s="362">
        <v>25.3</v>
      </c>
      <c r="B34" s="363" t="s">
        <v>143</v>
      </c>
      <c r="C34" s="391"/>
      <c r="D34" s="391"/>
      <c r="E34" s="391"/>
      <c r="F34" s="391"/>
      <c r="G34" s="391"/>
      <c r="H34" s="392"/>
      <c r="I34" s="262" t="s">
        <v>1</v>
      </c>
    </row>
    <row r="35" spans="1:9">
      <c r="A35" s="362">
        <v>25.3</v>
      </c>
      <c r="B35" s="363" t="s">
        <v>144</v>
      </c>
      <c r="C35" s="391"/>
      <c r="D35" s="391"/>
      <c r="E35" s="391"/>
      <c r="F35" s="391"/>
      <c r="G35" s="391"/>
      <c r="H35" s="392"/>
      <c r="I35" s="262" t="s">
        <v>1</v>
      </c>
    </row>
    <row r="36" spans="1:9">
      <c r="A36" s="362">
        <v>25.3</v>
      </c>
      <c r="B36" s="363" t="s">
        <v>145</v>
      </c>
      <c r="C36" s="391"/>
      <c r="D36" s="391"/>
      <c r="E36" s="391"/>
      <c r="F36" s="391"/>
      <c r="G36" s="391"/>
      <c r="H36" s="392"/>
      <c r="I36" s="262" t="s">
        <v>1</v>
      </c>
    </row>
    <row r="37" spans="1:9">
      <c r="A37" s="370" t="s">
        <v>150</v>
      </c>
      <c r="B37" s="363" t="s">
        <v>151</v>
      </c>
      <c r="C37" s="391"/>
      <c r="D37" s="391"/>
      <c r="E37" s="391"/>
      <c r="F37" s="391"/>
      <c r="G37" s="391"/>
      <c r="H37" s="392"/>
      <c r="I37" s="262" t="s">
        <v>1</v>
      </c>
    </row>
    <row r="38" spans="1:9">
      <c r="A38" s="362">
        <v>25.3</v>
      </c>
      <c r="B38" s="363" t="s">
        <v>197</v>
      </c>
      <c r="C38" s="391"/>
      <c r="D38" s="391"/>
      <c r="E38" s="391"/>
      <c r="F38" s="391"/>
      <c r="G38" s="391"/>
      <c r="H38" s="392"/>
      <c r="I38" s="262" t="s">
        <v>1</v>
      </c>
    </row>
    <row r="39" spans="1:9">
      <c r="A39" s="362">
        <v>25.6</v>
      </c>
      <c r="B39" s="363" t="s">
        <v>152</v>
      </c>
      <c r="C39" s="391"/>
      <c r="D39" s="391"/>
      <c r="E39" s="391"/>
      <c r="F39" s="391"/>
      <c r="G39" s="391"/>
      <c r="H39" s="392"/>
      <c r="I39" s="262" t="s">
        <v>1</v>
      </c>
    </row>
    <row r="40" spans="1:9">
      <c r="A40" s="488" t="s">
        <v>153</v>
      </c>
      <c r="B40" s="487" t="s">
        <v>154</v>
      </c>
      <c r="C40" s="396"/>
      <c r="D40" s="396"/>
      <c r="E40" s="396"/>
      <c r="F40" s="396"/>
      <c r="G40" s="396"/>
      <c r="H40" s="397"/>
      <c r="I40" s="262" t="s">
        <v>1</v>
      </c>
    </row>
    <row r="41" spans="1:9">
      <c r="A41" s="943" t="s">
        <v>159</v>
      </c>
      <c r="B41" s="944"/>
      <c r="C41" s="387"/>
      <c r="D41" s="387"/>
      <c r="E41" s="387"/>
      <c r="F41" s="387"/>
      <c r="G41" s="387"/>
      <c r="H41" s="388"/>
      <c r="I41" s="262" t="s">
        <v>1</v>
      </c>
    </row>
    <row r="42" spans="1:9">
      <c r="A42" s="370" t="s">
        <v>160</v>
      </c>
      <c r="B42" s="363" t="s">
        <v>198</v>
      </c>
      <c r="C42" s="391"/>
      <c r="D42" s="391"/>
      <c r="E42" s="391"/>
      <c r="F42" s="391"/>
      <c r="G42" s="391"/>
      <c r="H42" s="392"/>
      <c r="I42" s="262" t="s">
        <v>1</v>
      </c>
    </row>
    <row r="43" spans="1:9">
      <c r="A43" s="366" t="s">
        <v>160</v>
      </c>
      <c r="B43" s="365" t="s">
        <v>165</v>
      </c>
      <c r="C43" s="391"/>
      <c r="D43" s="391"/>
      <c r="E43" s="391"/>
      <c r="F43" s="391"/>
      <c r="G43" s="391"/>
      <c r="H43" s="392"/>
      <c r="I43" s="262" t="s">
        <v>1</v>
      </c>
    </row>
    <row r="44" spans="1:9">
      <c r="A44" s="366" t="s">
        <v>160</v>
      </c>
      <c r="B44" s="365" t="s">
        <v>166</v>
      </c>
      <c r="C44" s="391"/>
      <c r="D44" s="391"/>
      <c r="E44" s="391"/>
      <c r="F44" s="391"/>
      <c r="G44" s="391"/>
      <c r="H44" s="392"/>
      <c r="I44" s="262" t="s">
        <v>1</v>
      </c>
    </row>
    <row r="45" spans="1:9">
      <c r="A45" s="366" t="s">
        <v>160</v>
      </c>
      <c r="B45" s="365" t="s">
        <v>167</v>
      </c>
      <c r="C45" s="391"/>
      <c r="D45" s="391"/>
      <c r="E45" s="391"/>
      <c r="F45" s="391"/>
      <c r="G45" s="391"/>
      <c r="H45" s="392"/>
      <c r="I45" s="262" t="s">
        <v>1</v>
      </c>
    </row>
    <row r="46" spans="1:9">
      <c r="A46" s="366" t="s">
        <v>160</v>
      </c>
      <c r="B46" s="365" t="s">
        <v>168</v>
      </c>
      <c r="C46" s="391"/>
      <c r="D46" s="391"/>
      <c r="E46" s="391"/>
      <c r="F46" s="391"/>
      <c r="G46" s="391"/>
      <c r="H46" s="392"/>
      <c r="I46" s="262" t="s">
        <v>1</v>
      </c>
    </row>
    <row r="47" spans="1:9">
      <c r="A47" s="366" t="s">
        <v>160</v>
      </c>
      <c r="B47" s="365" t="s">
        <v>169</v>
      </c>
      <c r="C47" s="391"/>
      <c r="D47" s="391"/>
      <c r="E47" s="391"/>
      <c r="F47" s="391"/>
      <c r="G47" s="391"/>
      <c r="H47" s="392"/>
      <c r="I47" s="262" t="s">
        <v>1</v>
      </c>
    </row>
    <row r="48" spans="1:9">
      <c r="A48" s="370" t="s">
        <v>160</v>
      </c>
      <c r="B48" s="363" t="s">
        <v>199</v>
      </c>
      <c r="C48" s="391"/>
      <c r="D48" s="391"/>
      <c r="E48" s="391"/>
      <c r="F48" s="391"/>
      <c r="G48" s="391"/>
      <c r="H48" s="392"/>
      <c r="I48" s="262" t="s">
        <v>1</v>
      </c>
    </row>
    <row r="49" spans="1:18">
      <c r="A49" s="370" t="s">
        <v>200</v>
      </c>
      <c r="B49" s="363" t="s">
        <v>201</v>
      </c>
      <c r="C49" s="391"/>
      <c r="D49" s="391"/>
      <c r="E49" s="393"/>
      <c r="F49" s="393"/>
      <c r="G49" s="391"/>
      <c r="H49" s="392"/>
      <c r="I49" s="262" t="s">
        <v>1</v>
      </c>
    </row>
    <row r="50" spans="1:18">
      <c r="A50" s="943" t="s">
        <v>172</v>
      </c>
      <c r="B50" s="944"/>
      <c r="C50" s="387"/>
      <c r="D50" s="387"/>
      <c r="E50" s="387"/>
      <c r="F50" s="387"/>
      <c r="G50" s="387"/>
      <c r="H50" s="388"/>
      <c r="I50" s="262" t="s">
        <v>1</v>
      </c>
    </row>
    <row r="51" spans="1:18">
      <c r="A51" s="371" t="s">
        <v>173</v>
      </c>
      <c r="B51" s="367" t="s">
        <v>202</v>
      </c>
      <c r="C51" s="393"/>
      <c r="D51" s="393"/>
      <c r="E51" s="393"/>
      <c r="F51" s="393"/>
      <c r="G51" s="393"/>
      <c r="H51" s="395"/>
      <c r="I51" s="262" t="s">
        <v>1</v>
      </c>
    </row>
    <row r="52" spans="1:18">
      <c r="A52" s="372" t="s">
        <v>173</v>
      </c>
      <c r="B52" s="373" t="s">
        <v>179</v>
      </c>
      <c r="C52" s="396"/>
      <c r="D52" s="396"/>
      <c r="E52" s="396"/>
      <c r="F52" s="396"/>
      <c r="G52" s="396"/>
      <c r="H52" s="397"/>
      <c r="I52" s="262" t="s">
        <v>1</v>
      </c>
    </row>
    <row r="53" spans="1:18">
      <c r="A53" s="368"/>
      <c r="B53" s="360" t="s">
        <v>180</v>
      </c>
      <c r="C53" s="387"/>
      <c r="D53" s="387"/>
      <c r="E53" s="387"/>
      <c r="F53" s="387"/>
      <c r="G53" s="387"/>
      <c r="H53" s="388"/>
      <c r="I53" s="266" t="s">
        <v>25</v>
      </c>
    </row>
    <row r="55" spans="1:18" s="272" customFormat="1" ht="15.75">
      <c r="A55" s="933" t="s">
        <v>285</v>
      </c>
      <c r="B55" s="720"/>
      <c r="C55" s="720"/>
      <c r="D55" s="720"/>
      <c r="E55" s="720"/>
      <c r="F55" s="720"/>
      <c r="G55" s="720"/>
      <c r="H55" s="720"/>
      <c r="I55" s="267"/>
      <c r="J55" s="267"/>
      <c r="K55" s="267"/>
      <c r="L55" s="267"/>
      <c r="M55" s="267"/>
      <c r="N55" s="267"/>
      <c r="O55" s="267"/>
      <c r="P55" s="267"/>
      <c r="Q55" s="267"/>
      <c r="R55" s="267"/>
    </row>
    <row r="56" spans="1:18" s="272" customFormat="1" ht="15">
      <c r="A56" s="934" t="s">
        <v>181</v>
      </c>
      <c r="B56" s="942"/>
      <c r="C56" s="942"/>
      <c r="D56" s="942"/>
      <c r="E56" s="942"/>
      <c r="F56" s="942"/>
      <c r="G56" s="942"/>
      <c r="H56" s="942"/>
      <c r="I56" s="273"/>
      <c r="J56" s="273"/>
      <c r="K56" s="273"/>
      <c r="L56" s="273"/>
      <c r="M56" s="273"/>
      <c r="N56" s="273"/>
      <c r="O56" s="273"/>
      <c r="P56" s="273"/>
      <c r="Q56" s="273"/>
      <c r="R56" s="273"/>
    </row>
    <row r="57" spans="1:18" s="272" customFormat="1" ht="13.5">
      <c r="A57" s="274"/>
      <c r="B57" s="275"/>
      <c r="C57" s="275"/>
      <c r="D57" s="275"/>
      <c r="E57" s="275"/>
      <c r="F57" s="275"/>
      <c r="G57" s="275"/>
      <c r="H57" s="275"/>
      <c r="I57" s="275"/>
      <c r="J57" s="275"/>
      <c r="K57" s="275"/>
      <c r="L57" s="275"/>
      <c r="M57" s="275"/>
      <c r="N57" s="275"/>
      <c r="O57" s="275"/>
      <c r="P57" s="275"/>
      <c r="Q57" s="275"/>
      <c r="R57" s="275"/>
    </row>
    <row r="58" spans="1:18" s="272" customFormat="1" ht="30.75" customHeight="1">
      <c r="A58" s="935" t="s">
        <v>182</v>
      </c>
      <c r="B58" s="942"/>
      <c r="C58" s="942"/>
      <c r="D58" s="942"/>
      <c r="E58" s="942"/>
      <c r="F58" s="942"/>
      <c r="G58" s="942"/>
      <c r="H58" s="942"/>
      <c r="I58" s="273"/>
      <c r="J58" s="273"/>
      <c r="K58" s="273"/>
      <c r="L58" s="273"/>
      <c r="M58" s="273"/>
      <c r="N58" s="273"/>
      <c r="O58" s="273"/>
      <c r="P58" s="273"/>
      <c r="Q58" s="273"/>
      <c r="R58" s="273"/>
    </row>
    <row r="59" spans="1:18" s="272" customFormat="1">
      <c r="A59" s="276"/>
      <c r="B59" s="277"/>
      <c r="C59" s="277"/>
      <c r="D59" s="277"/>
      <c r="E59" s="277"/>
      <c r="F59" s="277"/>
      <c r="G59" s="277"/>
      <c r="H59" s="277"/>
      <c r="I59" s="277"/>
      <c r="J59" s="277"/>
      <c r="K59" s="277"/>
      <c r="L59" s="277"/>
      <c r="M59" s="277"/>
      <c r="N59" s="277"/>
      <c r="O59" s="277"/>
      <c r="P59" s="277"/>
      <c r="Q59" s="277"/>
      <c r="R59" s="277"/>
    </row>
    <row r="60" spans="1:18" s="272" customFormat="1" ht="26.25" customHeight="1">
      <c r="A60" s="927" t="s">
        <v>183</v>
      </c>
      <c r="B60" s="942"/>
      <c r="C60" s="942"/>
      <c r="D60" s="942"/>
      <c r="E60" s="942"/>
      <c r="F60" s="942"/>
      <c r="G60" s="942"/>
      <c r="H60" s="942"/>
      <c r="I60" s="278"/>
      <c r="J60" s="278"/>
      <c r="K60" s="278"/>
      <c r="L60" s="278"/>
      <c r="M60" s="278"/>
      <c r="N60" s="278"/>
      <c r="O60" s="278"/>
      <c r="P60" s="278"/>
      <c r="Q60" s="278"/>
      <c r="R60" s="278"/>
    </row>
  </sheetData>
  <mergeCells count="26">
    <mergeCell ref="A3:H3"/>
    <mergeCell ref="A1:H1"/>
    <mergeCell ref="A2:H2"/>
    <mergeCell ref="A4:H4"/>
    <mergeCell ref="F12:F13"/>
    <mergeCell ref="G12:G13"/>
    <mergeCell ref="H12:H13"/>
    <mergeCell ref="A5:H5"/>
    <mergeCell ref="A6:H6"/>
    <mergeCell ref="A7:H7"/>
    <mergeCell ref="A11:H11"/>
    <mergeCell ref="C8:H8"/>
    <mergeCell ref="C9:H9"/>
    <mergeCell ref="C10:H10"/>
    <mergeCell ref="A56:H56"/>
    <mergeCell ref="A58:H58"/>
    <mergeCell ref="A60:H60"/>
    <mergeCell ref="A12:B13"/>
    <mergeCell ref="A55:H55"/>
    <mergeCell ref="A20:B20"/>
    <mergeCell ref="A14:B14"/>
    <mergeCell ref="A41:B41"/>
    <mergeCell ref="A50:B50"/>
    <mergeCell ref="D12:D13"/>
    <mergeCell ref="C12:C13"/>
    <mergeCell ref="E12:E13"/>
  </mergeCells>
  <phoneticPr fontId="47"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RowHeight="12.75"/>
  <cols>
    <col min="1" max="1" width="10.6640625" style="263" customWidth="1"/>
    <col min="2" max="2" width="38.5546875" style="263" customWidth="1"/>
    <col min="3" max="10" width="9.88671875" style="265" customWidth="1"/>
    <col min="11" max="16384" width="8.88671875" style="263"/>
  </cols>
  <sheetData>
    <row r="1" spans="1:11" ht="15.75">
      <c r="A1" s="922" t="s">
        <v>113</v>
      </c>
      <c r="B1" s="922"/>
      <c r="C1" s="922"/>
      <c r="D1" s="922"/>
      <c r="E1" s="922"/>
      <c r="F1" s="922"/>
      <c r="G1" s="922"/>
      <c r="H1" s="922"/>
      <c r="I1" s="922"/>
      <c r="J1" s="922"/>
      <c r="K1" s="262" t="s">
        <v>1</v>
      </c>
    </row>
    <row r="2" spans="1:11" ht="15.75">
      <c r="A2" s="921"/>
      <c r="B2" s="921"/>
      <c r="C2" s="921"/>
      <c r="D2" s="921"/>
      <c r="E2" s="921"/>
      <c r="F2" s="921"/>
      <c r="G2" s="921"/>
      <c r="H2" s="921"/>
      <c r="I2" s="921"/>
      <c r="J2" s="921"/>
    </row>
    <row r="3" spans="1:11" ht="15.75">
      <c r="A3" s="923" t="s">
        <v>211</v>
      </c>
      <c r="B3" s="923"/>
      <c r="C3" s="923"/>
      <c r="D3" s="923"/>
      <c r="E3" s="923"/>
      <c r="F3" s="923"/>
      <c r="G3" s="923"/>
      <c r="H3" s="923"/>
      <c r="I3" s="923"/>
      <c r="J3" s="923"/>
      <c r="K3" s="262" t="s">
        <v>1</v>
      </c>
    </row>
    <row r="4" spans="1:11" ht="15.75">
      <c r="A4" s="923" t="s">
        <v>269</v>
      </c>
      <c r="B4" s="923"/>
      <c r="C4" s="923"/>
      <c r="D4" s="923"/>
      <c r="E4" s="923"/>
      <c r="F4" s="923"/>
      <c r="G4" s="923"/>
      <c r="H4" s="923"/>
      <c r="I4" s="923"/>
      <c r="J4" s="923"/>
      <c r="K4" s="262" t="s">
        <v>1</v>
      </c>
    </row>
    <row r="5" spans="1:11" ht="15.75">
      <c r="A5" s="921" t="s">
        <v>268</v>
      </c>
      <c r="B5" s="921"/>
      <c r="C5" s="921"/>
      <c r="D5" s="921"/>
      <c r="E5" s="921"/>
      <c r="F5" s="921"/>
      <c r="G5" s="921"/>
      <c r="H5" s="921"/>
      <c r="I5" s="921"/>
      <c r="J5" s="921"/>
      <c r="K5" s="262" t="s">
        <v>1</v>
      </c>
    </row>
    <row r="6" spans="1:11" ht="15.75">
      <c r="A6" s="921"/>
      <c r="B6" s="921"/>
      <c r="C6" s="921"/>
      <c r="D6" s="921"/>
      <c r="E6" s="921"/>
      <c r="F6" s="921"/>
      <c r="G6" s="921"/>
      <c r="H6" s="921"/>
      <c r="I6" s="921"/>
      <c r="J6" s="921"/>
    </row>
    <row r="7" spans="1:11">
      <c r="A7" s="924"/>
      <c r="B7" s="924"/>
      <c r="C7" s="924"/>
      <c r="D7" s="924"/>
      <c r="E7" s="924"/>
      <c r="F7" s="924"/>
      <c r="G7" s="924"/>
      <c r="H7" s="924"/>
      <c r="I7" s="924"/>
      <c r="J7" s="924"/>
    </row>
    <row r="8" spans="1:11">
      <c r="A8" s="358" t="s">
        <v>114</v>
      </c>
      <c r="B8" s="357"/>
      <c r="C8" s="926"/>
      <c r="D8" s="926"/>
      <c r="E8" s="926"/>
      <c r="F8" s="926"/>
      <c r="G8" s="926"/>
      <c r="H8" s="926"/>
      <c r="I8" s="926"/>
      <c r="J8" s="926"/>
      <c r="K8" s="262" t="s">
        <v>1</v>
      </c>
    </row>
    <row r="9" spans="1:11">
      <c r="A9" s="358" t="s">
        <v>115</v>
      </c>
      <c r="B9" s="359" t="s">
        <v>184</v>
      </c>
      <c r="C9" s="926"/>
      <c r="D9" s="926"/>
      <c r="E9" s="926"/>
      <c r="F9" s="926"/>
      <c r="G9" s="926"/>
      <c r="H9" s="926"/>
      <c r="I9" s="926"/>
      <c r="J9" s="926"/>
      <c r="K9" s="262" t="s">
        <v>1</v>
      </c>
    </row>
    <row r="10" spans="1:11">
      <c r="A10" s="358" t="s">
        <v>116</v>
      </c>
      <c r="B10" s="359" t="s">
        <v>207</v>
      </c>
      <c r="C10" s="926"/>
      <c r="D10" s="926"/>
      <c r="E10" s="926"/>
      <c r="F10" s="926"/>
      <c r="G10" s="926"/>
      <c r="H10" s="926"/>
      <c r="I10" s="926"/>
      <c r="J10" s="926"/>
      <c r="K10" s="262" t="s">
        <v>1</v>
      </c>
    </row>
    <row r="11" spans="1:11">
      <c r="A11" s="946"/>
      <c r="B11" s="946"/>
      <c r="C11" s="946"/>
      <c r="D11" s="946"/>
      <c r="E11" s="946"/>
      <c r="F11" s="946"/>
      <c r="G11" s="946"/>
      <c r="H11" s="946"/>
      <c r="I11" s="946"/>
      <c r="J11" s="946"/>
    </row>
    <row r="12" spans="1:11" ht="12.75" customHeight="1">
      <c r="A12" s="929" t="s">
        <v>118</v>
      </c>
      <c r="B12" s="930"/>
      <c r="C12" s="940" t="s">
        <v>311</v>
      </c>
      <c r="D12" s="938" t="s">
        <v>308</v>
      </c>
      <c r="E12" s="938" t="s">
        <v>119</v>
      </c>
      <c r="F12" s="938" t="s">
        <v>120</v>
      </c>
      <c r="G12" s="938" t="s">
        <v>309</v>
      </c>
      <c r="H12" s="938" t="s">
        <v>310</v>
      </c>
      <c r="I12" s="938" t="s">
        <v>119</v>
      </c>
      <c r="J12" s="936" t="s">
        <v>312</v>
      </c>
      <c r="K12" s="262" t="s">
        <v>1</v>
      </c>
    </row>
    <row r="13" spans="1:11" ht="12.75" customHeight="1">
      <c r="A13" s="931"/>
      <c r="B13" s="932"/>
      <c r="C13" s="941"/>
      <c r="D13" s="939"/>
      <c r="E13" s="939"/>
      <c r="F13" s="939"/>
      <c r="G13" s="939"/>
      <c r="H13" s="939"/>
      <c r="I13" s="939"/>
      <c r="J13" s="937"/>
      <c r="K13" s="262" t="s">
        <v>1</v>
      </c>
    </row>
    <row r="14" spans="1:11">
      <c r="A14" s="368" t="s">
        <v>121</v>
      </c>
      <c r="B14" s="360"/>
      <c r="C14" s="387"/>
      <c r="D14" s="387"/>
      <c r="E14" s="387"/>
      <c r="F14" s="387"/>
      <c r="G14" s="387"/>
      <c r="H14" s="387"/>
      <c r="I14" s="387"/>
      <c r="J14" s="388"/>
      <c r="K14" s="262" t="s">
        <v>1</v>
      </c>
    </row>
    <row r="15" spans="1:11">
      <c r="A15" s="369" t="s">
        <v>122</v>
      </c>
      <c r="B15" s="361" t="s">
        <v>123</v>
      </c>
      <c r="C15" s="389"/>
      <c r="D15" s="389"/>
      <c r="E15" s="389"/>
      <c r="F15" s="389"/>
      <c r="G15" s="389"/>
      <c r="H15" s="389"/>
      <c r="I15" s="389"/>
      <c r="J15" s="390"/>
      <c r="K15" s="262" t="s">
        <v>1</v>
      </c>
    </row>
    <row r="16" spans="1:11">
      <c r="A16" s="370" t="s">
        <v>124</v>
      </c>
      <c r="B16" s="363" t="s">
        <v>186</v>
      </c>
      <c r="C16" s="391"/>
      <c r="D16" s="391"/>
      <c r="E16" s="391"/>
      <c r="F16" s="391"/>
      <c r="G16" s="391"/>
      <c r="H16" s="391"/>
      <c r="I16" s="391"/>
      <c r="J16" s="392"/>
      <c r="K16" s="262" t="s">
        <v>1</v>
      </c>
    </row>
    <row r="17" spans="1:11">
      <c r="A17" s="370" t="s">
        <v>124</v>
      </c>
      <c r="B17" s="363" t="s">
        <v>128</v>
      </c>
      <c r="C17" s="391"/>
      <c r="D17" s="391"/>
      <c r="E17" s="391"/>
      <c r="F17" s="391"/>
      <c r="G17" s="391"/>
      <c r="H17" s="391"/>
      <c r="I17" s="391"/>
      <c r="J17" s="392"/>
      <c r="K17" s="262" t="s">
        <v>1</v>
      </c>
    </row>
    <row r="18" spans="1:11">
      <c r="A18" s="370" t="s">
        <v>130</v>
      </c>
      <c r="B18" s="363" t="s">
        <v>129</v>
      </c>
      <c r="C18" s="391"/>
      <c r="D18" s="391"/>
      <c r="E18" s="391"/>
      <c r="F18" s="391"/>
      <c r="G18" s="391"/>
      <c r="H18" s="391"/>
      <c r="I18" s="391"/>
      <c r="J18" s="392"/>
      <c r="K18" s="262" t="s">
        <v>1</v>
      </c>
    </row>
    <row r="19" spans="1:11">
      <c r="A19" s="370" t="s">
        <v>130</v>
      </c>
      <c r="B19" s="363" t="s">
        <v>187</v>
      </c>
      <c r="C19" s="391"/>
      <c r="D19" s="391"/>
      <c r="E19" s="391"/>
      <c r="F19" s="391"/>
      <c r="G19" s="391"/>
      <c r="H19" s="391"/>
      <c r="I19" s="391"/>
      <c r="J19" s="392"/>
      <c r="K19" s="262" t="s">
        <v>1</v>
      </c>
    </row>
    <row r="20" spans="1:11">
      <c r="A20" s="368" t="s">
        <v>131</v>
      </c>
      <c r="B20" s="360"/>
      <c r="C20" s="387"/>
      <c r="D20" s="387"/>
      <c r="E20" s="387"/>
      <c r="F20" s="387"/>
      <c r="G20" s="387"/>
      <c r="H20" s="387"/>
      <c r="I20" s="387"/>
      <c r="J20" s="388"/>
      <c r="K20" s="262" t="s">
        <v>1</v>
      </c>
    </row>
    <row r="21" spans="1:11">
      <c r="A21" s="370" t="s">
        <v>132</v>
      </c>
      <c r="B21" s="363" t="s">
        <v>133</v>
      </c>
      <c r="C21" s="391"/>
      <c r="D21" s="391"/>
      <c r="E21" s="391"/>
      <c r="F21" s="391"/>
      <c r="G21" s="391"/>
      <c r="H21" s="391"/>
      <c r="I21" s="391"/>
      <c r="J21" s="392"/>
      <c r="K21" s="262" t="s">
        <v>1</v>
      </c>
    </row>
    <row r="22" spans="1:11">
      <c r="A22" s="370" t="s">
        <v>188</v>
      </c>
      <c r="B22" s="363" t="s">
        <v>134</v>
      </c>
      <c r="C22" s="391"/>
      <c r="D22" s="391"/>
      <c r="E22" s="391"/>
      <c r="F22" s="391"/>
      <c r="G22" s="391"/>
      <c r="H22" s="391"/>
      <c r="I22" s="391"/>
      <c r="J22" s="392"/>
      <c r="K22" s="262" t="s">
        <v>1</v>
      </c>
    </row>
    <row r="23" spans="1:11">
      <c r="A23" s="370" t="s">
        <v>189</v>
      </c>
      <c r="B23" s="363" t="s">
        <v>190</v>
      </c>
      <c r="C23" s="391"/>
      <c r="D23" s="391"/>
      <c r="E23" s="391"/>
      <c r="F23" s="391"/>
      <c r="G23" s="391"/>
      <c r="H23" s="391"/>
      <c r="I23" s="391"/>
      <c r="J23" s="392"/>
      <c r="K23" s="262" t="s">
        <v>1</v>
      </c>
    </row>
    <row r="24" spans="1:11">
      <c r="A24" s="362">
        <v>23.2</v>
      </c>
      <c r="B24" s="363" t="s">
        <v>191</v>
      </c>
      <c r="C24" s="391"/>
      <c r="D24" s="391"/>
      <c r="E24" s="391"/>
      <c r="F24" s="391"/>
      <c r="G24" s="391"/>
      <c r="H24" s="391"/>
      <c r="I24" s="391"/>
      <c r="J24" s="392"/>
      <c r="K24" s="262" t="s">
        <v>1</v>
      </c>
    </row>
    <row r="25" spans="1:11">
      <c r="A25" s="370" t="s">
        <v>137</v>
      </c>
      <c r="B25" s="363" t="s">
        <v>138</v>
      </c>
      <c r="C25" s="391"/>
      <c r="D25" s="391"/>
      <c r="E25" s="391"/>
      <c r="F25" s="391"/>
      <c r="G25" s="391"/>
      <c r="H25" s="391"/>
      <c r="I25" s="391"/>
      <c r="J25" s="392"/>
      <c r="K25" s="262" t="s">
        <v>1</v>
      </c>
    </row>
    <row r="26" spans="1:11">
      <c r="A26" s="370" t="s">
        <v>137</v>
      </c>
      <c r="B26" s="363" t="s">
        <v>139</v>
      </c>
      <c r="C26" s="391"/>
      <c r="D26" s="391"/>
      <c r="E26" s="391"/>
      <c r="F26" s="391"/>
      <c r="G26" s="391"/>
      <c r="H26" s="391"/>
      <c r="I26" s="391"/>
      <c r="J26" s="392"/>
      <c r="K26" s="262" t="s">
        <v>1</v>
      </c>
    </row>
    <row r="27" spans="1:11">
      <c r="A27" s="370" t="s">
        <v>137</v>
      </c>
      <c r="B27" s="363" t="s">
        <v>140</v>
      </c>
      <c r="C27" s="391"/>
      <c r="D27" s="391"/>
      <c r="E27" s="391"/>
      <c r="F27" s="391"/>
      <c r="G27" s="391"/>
      <c r="H27" s="391"/>
      <c r="I27" s="391"/>
      <c r="J27" s="392"/>
      <c r="K27" s="262" t="s">
        <v>1</v>
      </c>
    </row>
    <row r="28" spans="1:11">
      <c r="A28" s="370" t="s">
        <v>137</v>
      </c>
      <c r="B28" s="363" t="s">
        <v>192</v>
      </c>
      <c r="C28" s="391"/>
      <c r="D28" s="391"/>
      <c r="E28" s="391"/>
      <c r="F28" s="391"/>
      <c r="G28" s="391"/>
      <c r="H28" s="391"/>
      <c r="I28" s="394"/>
      <c r="J28" s="392"/>
      <c r="K28" s="262" t="s">
        <v>1</v>
      </c>
    </row>
    <row r="29" spans="1:11">
      <c r="A29" s="370" t="s">
        <v>137</v>
      </c>
      <c r="B29" s="363" t="s">
        <v>193</v>
      </c>
      <c r="C29" s="391"/>
      <c r="D29" s="391"/>
      <c r="E29" s="391"/>
      <c r="F29" s="391"/>
      <c r="G29" s="391"/>
      <c r="H29" s="391"/>
      <c r="I29" s="394"/>
      <c r="J29" s="392"/>
      <c r="K29" s="262" t="s">
        <v>1</v>
      </c>
    </row>
    <row r="30" spans="1:11">
      <c r="A30" s="370" t="s">
        <v>194</v>
      </c>
      <c r="B30" s="363" t="s">
        <v>195</v>
      </c>
      <c r="C30" s="391"/>
      <c r="D30" s="391"/>
      <c r="E30" s="391"/>
      <c r="F30" s="391"/>
      <c r="G30" s="391"/>
      <c r="H30" s="391"/>
      <c r="I30" s="391"/>
      <c r="J30" s="392"/>
      <c r="K30" s="262" t="s">
        <v>1</v>
      </c>
    </row>
    <row r="31" spans="1:11">
      <c r="A31" s="362">
        <v>25.3</v>
      </c>
      <c r="B31" s="363" t="s">
        <v>141</v>
      </c>
      <c r="C31" s="391"/>
      <c r="D31" s="391"/>
      <c r="E31" s="391"/>
      <c r="F31" s="391"/>
      <c r="G31" s="391"/>
      <c r="H31" s="391"/>
      <c r="I31" s="391"/>
      <c r="J31" s="392"/>
      <c r="K31" s="262" t="s">
        <v>1</v>
      </c>
    </row>
    <row r="32" spans="1:11">
      <c r="A32" s="362">
        <v>25.3</v>
      </c>
      <c r="B32" s="363" t="s">
        <v>142</v>
      </c>
      <c r="C32" s="391"/>
      <c r="D32" s="391"/>
      <c r="E32" s="391"/>
      <c r="F32" s="391"/>
      <c r="G32" s="391"/>
      <c r="H32" s="391"/>
      <c r="I32" s="391"/>
      <c r="J32" s="392"/>
      <c r="K32" s="262" t="s">
        <v>1</v>
      </c>
    </row>
    <row r="33" spans="1:11">
      <c r="A33" s="362">
        <v>25.3</v>
      </c>
      <c r="B33" s="363" t="s">
        <v>143</v>
      </c>
      <c r="C33" s="391"/>
      <c r="D33" s="391"/>
      <c r="E33" s="391"/>
      <c r="F33" s="391"/>
      <c r="G33" s="391"/>
      <c r="H33" s="391"/>
      <c r="I33" s="391"/>
      <c r="J33" s="392"/>
      <c r="K33" s="262" t="s">
        <v>1</v>
      </c>
    </row>
    <row r="34" spans="1:11">
      <c r="A34" s="362">
        <v>25.3</v>
      </c>
      <c r="B34" s="363" t="s">
        <v>144</v>
      </c>
      <c r="C34" s="391"/>
      <c r="D34" s="391"/>
      <c r="E34" s="391"/>
      <c r="F34" s="391"/>
      <c r="G34" s="391"/>
      <c r="H34" s="391"/>
      <c r="I34" s="391"/>
      <c r="J34" s="392"/>
      <c r="K34" s="262" t="s">
        <v>1</v>
      </c>
    </row>
    <row r="35" spans="1:11">
      <c r="A35" s="362">
        <v>25.3</v>
      </c>
      <c r="B35" s="363" t="s">
        <v>145</v>
      </c>
      <c r="C35" s="391"/>
      <c r="D35" s="391"/>
      <c r="E35" s="391"/>
      <c r="F35" s="391"/>
      <c r="G35" s="391"/>
      <c r="H35" s="391"/>
      <c r="I35" s="391"/>
      <c r="J35" s="392"/>
      <c r="K35" s="262" t="s">
        <v>1</v>
      </c>
    </row>
    <row r="36" spans="1:11">
      <c r="A36" s="370" t="s">
        <v>150</v>
      </c>
      <c r="B36" s="363" t="s">
        <v>151</v>
      </c>
      <c r="C36" s="391"/>
      <c r="D36" s="391"/>
      <c r="E36" s="391"/>
      <c r="F36" s="391"/>
      <c r="G36" s="391"/>
      <c r="H36" s="391"/>
      <c r="I36" s="391"/>
      <c r="J36" s="392"/>
      <c r="K36" s="262" t="s">
        <v>1</v>
      </c>
    </row>
    <row r="37" spans="1:11">
      <c r="A37" s="362">
        <v>25.3</v>
      </c>
      <c r="B37" s="363" t="s">
        <v>197</v>
      </c>
      <c r="C37" s="391"/>
      <c r="D37" s="391"/>
      <c r="E37" s="391"/>
      <c r="F37" s="391"/>
      <c r="G37" s="391"/>
      <c r="H37" s="391"/>
      <c r="I37" s="391"/>
      <c r="J37" s="392"/>
      <c r="K37" s="262" t="s">
        <v>1</v>
      </c>
    </row>
    <row r="38" spans="1:11">
      <c r="A38" s="370" t="s">
        <v>146</v>
      </c>
      <c r="B38" s="363" t="s">
        <v>152</v>
      </c>
      <c r="C38" s="391"/>
      <c r="D38" s="391"/>
      <c r="E38" s="391"/>
      <c r="F38" s="391"/>
      <c r="G38" s="391"/>
      <c r="H38" s="391"/>
      <c r="I38" s="391"/>
      <c r="J38" s="392"/>
      <c r="K38" s="262" t="s">
        <v>1</v>
      </c>
    </row>
    <row r="39" spans="1:11">
      <c r="A39" s="488" t="s">
        <v>153</v>
      </c>
      <c r="B39" s="487" t="s">
        <v>154</v>
      </c>
      <c r="C39" s="396"/>
      <c r="D39" s="396"/>
      <c r="E39" s="396"/>
      <c r="F39" s="396"/>
      <c r="G39" s="396"/>
      <c r="H39" s="396"/>
      <c r="I39" s="396"/>
      <c r="J39" s="397"/>
      <c r="K39" s="262" t="s">
        <v>1</v>
      </c>
    </row>
    <row r="40" spans="1:11">
      <c r="A40" s="368" t="s">
        <v>159</v>
      </c>
      <c r="B40" s="360"/>
      <c r="C40" s="387"/>
      <c r="D40" s="387"/>
      <c r="E40" s="387"/>
      <c r="F40" s="387"/>
      <c r="G40" s="387"/>
      <c r="H40" s="387"/>
      <c r="I40" s="387"/>
      <c r="J40" s="388"/>
      <c r="K40" s="262" t="s">
        <v>1</v>
      </c>
    </row>
    <row r="41" spans="1:11">
      <c r="A41" s="370" t="s">
        <v>160</v>
      </c>
      <c r="B41" s="363" t="s">
        <v>198</v>
      </c>
      <c r="C41" s="391"/>
      <c r="D41" s="391"/>
      <c r="E41" s="391"/>
      <c r="F41" s="391"/>
      <c r="G41" s="391"/>
      <c r="H41" s="391"/>
      <c r="I41" s="391"/>
      <c r="J41" s="392"/>
      <c r="K41" s="262" t="s">
        <v>1</v>
      </c>
    </row>
    <row r="42" spans="1:11">
      <c r="A42" s="366" t="s">
        <v>160</v>
      </c>
      <c r="B42" s="365" t="s">
        <v>165</v>
      </c>
      <c r="C42" s="391"/>
      <c r="D42" s="391"/>
      <c r="E42" s="391"/>
      <c r="F42" s="391"/>
      <c r="G42" s="391"/>
      <c r="H42" s="391"/>
      <c r="I42" s="391"/>
      <c r="J42" s="392"/>
      <c r="K42" s="262" t="s">
        <v>1</v>
      </c>
    </row>
    <row r="43" spans="1:11">
      <c r="A43" s="366" t="s">
        <v>160</v>
      </c>
      <c r="B43" s="365" t="s">
        <v>166</v>
      </c>
      <c r="C43" s="391"/>
      <c r="D43" s="391"/>
      <c r="E43" s="391"/>
      <c r="F43" s="391"/>
      <c r="G43" s="391"/>
      <c r="H43" s="391"/>
      <c r="I43" s="391"/>
      <c r="J43" s="392"/>
      <c r="K43" s="262" t="s">
        <v>1</v>
      </c>
    </row>
    <row r="44" spans="1:11">
      <c r="A44" s="366" t="s">
        <v>160</v>
      </c>
      <c r="B44" s="365" t="s">
        <v>167</v>
      </c>
      <c r="C44" s="391"/>
      <c r="D44" s="391"/>
      <c r="E44" s="391"/>
      <c r="F44" s="391"/>
      <c r="G44" s="391"/>
      <c r="H44" s="391"/>
      <c r="I44" s="391"/>
      <c r="J44" s="392"/>
      <c r="K44" s="262" t="s">
        <v>1</v>
      </c>
    </row>
    <row r="45" spans="1:11">
      <c r="A45" s="366" t="s">
        <v>160</v>
      </c>
      <c r="B45" s="365" t="s">
        <v>168</v>
      </c>
      <c r="C45" s="391"/>
      <c r="D45" s="391"/>
      <c r="E45" s="391"/>
      <c r="F45" s="391"/>
      <c r="G45" s="391"/>
      <c r="H45" s="391"/>
      <c r="I45" s="391"/>
      <c r="J45" s="392"/>
      <c r="K45" s="262" t="s">
        <v>1</v>
      </c>
    </row>
    <row r="46" spans="1:11">
      <c r="A46" s="366" t="s">
        <v>160</v>
      </c>
      <c r="B46" s="365" t="s">
        <v>169</v>
      </c>
      <c r="C46" s="391"/>
      <c r="D46" s="391"/>
      <c r="E46" s="391"/>
      <c r="F46" s="391"/>
      <c r="G46" s="391"/>
      <c r="H46" s="391"/>
      <c r="I46" s="391"/>
      <c r="J46" s="392"/>
      <c r="K46" s="262" t="s">
        <v>1</v>
      </c>
    </row>
    <row r="47" spans="1:11">
      <c r="A47" s="364">
        <v>31</v>
      </c>
      <c r="B47" s="363" t="s">
        <v>170</v>
      </c>
      <c r="C47" s="391"/>
      <c r="D47" s="391"/>
      <c r="E47" s="393"/>
      <c r="F47" s="393"/>
      <c r="G47" s="391"/>
      <c r="H47" s="391"/>
      <c r="I47" s="391"/>
      <c r="J47" s="392"/>
      <c r="K47" s="262" t="s">
        <v>1</v>
      </c>
    </row>
    <row r="48" spans="1:11">
      <c r="A48" s="370" t="s">
        <v>200</v>
      </c>
      <c r="B48" s="363" t="s">
        <v>201</v>
      </c>
      <c r="C48" s="391"/>
      <c r="D48" s="391"/>
      <c r="E48" s="393"/>
      <c r="F48" s="393"/>
      <c r="G48" s="391"/>
      <c r="H48" s="391"/>
      <c r="I48" s="391"/>
      <c r="J48" s="392"/>
      <c r="K48" s="262" t="s">
        <v>1</v>
      </c>
    </row>
    <row r="49" spans="1:18">
      <c r="A49" s="368" t="s">
        <v>172</v>
      </c>
      <c r="B49" s="360"/>
      <c r="C49" s="387"/>
      <c r="D49" s="387"/>
      <c r="E49" s="387"/>
      <c r="F49" s="387"/>
      <c r="G49" s="387"/>
      <c r="H49" s="387"/>
      <c r="I49" s="387"/>
      <c r="J49" s="388"/>
      <c r="K49" s="262" t="s">
        <v>1</v>
      </c>
    </row>
    <row r="50" spans="1:18">
      <c r="A50" s="371" t="s">
        <v>173</v>
      </c>
      <c r="B50" s="367" t="s">
        <v>208</v>
      </c>
      <c r="C50" s="393"/>
      <c r="D50" s="393"/>
      <c r="E50" s="393"/>
      <c r="F50" s="393"/>
      <c r="G50" s="393"/>
      <c r="H50" s="393"/>
      <c r="I50" s="393"/>
      <c r="J50" s="395"/>
      <c r="K50" s="262" t="s">
        <v>1</v>
      </c>
    </row>
    <row r="51" spans="1:18" s="285" customFormat="1">
      <c r="A51" s="372" t="s">
        <v>173</v>
      </c>
      <c r="B51" s="373" t="s">
        <v>179</v>
      </c>
      <c r="C51" s="396"/>
      <c r="D51" s="396"/>
      <c r="E51" s="396"/>
      <c r="F51" s="396"/>
      <c r="G51" s="396"/>
      <c r="H51" s="396"/>
      <c r="I51" s="396"/>
      <c r="J51" s="397"/>
      <c r="K51" s="262" t="s">
        <v>1</v>
      </c>
    </row>
    <row r="52" spans="1:18">
      <c r="A52" s="385"/>
      <c r="B52" s="386" t="s">
        <v>180</v>
      </c>
      <c r="C52" s="398"/>
      <c r="D52" s="398"/>
      <c r="E52" s="398"/>
      <c r="F52" s="398"/>
      <c r="G52" s="398"/>
      <c r="H52" s="398"/>
      <c r="I52" s="398"/>
      <c r="J52" s="399"/>
      <c r="K52" s="266" t="s">
        <v>25</v>
      </c>
    </row>
    <row r="53" spans="1:18">
      <c r="A53" s="357"/>
      <c r="B53" s="357"/>
      <c r="C53" s="400"/>
      <c r="D53" s="400"/>
      <c r="E53" s="400"/>
      <c r="F53" s="400"/>
      <c r="G53" s="400"/>
      <c r="H53" s="400"/>
      <c r="I53" s="400"/>
      <c r="J53" s="400"/>
    </row>
    <row r="55" spans="1:18" ht="18.75">
      <c r="A55" s="933" t="s">
        <v>285</v>
      </c>
      <c r="B55" s="948"/>
      <c r="C55" s="948"/>
      <c r="D55" s="948"/>
      <c r="E55" s="948"/>
      <c r="F55" s="948"/>
      <c r="G55" s="948"/>
      <c r="H55" s="948"/>
      <c r="I55" s="948"/>
      <c r="J55" s="948"/>
      <c r="K55" s="286"/>
      <c r="L55" s="286"/>
      <c r="M55" s="286"/>
      <c r="N55" s="286"/>
      <c r="O55" s="286"/>
      <c r="P55" s="286"/>
      <c r="Q55" s="286"/>
      <c r="R55" s="286"/>
    </row>
    <row r="56" spans="1:18" ht="9.75" customHeight="1">
      <c r="A56" s="934" t="s">
        <v>181</v>
      </c>
      <c r="B56" s="949"/>
      <c r="C56" s="949"/>
      <c r="D56" s="949"/>
      <c r="E56" s="949"/>
      <c r="F56" s="949"/>
      <c r="G56" s="949"/>
      <c r="H56" s="949"/>
      <c r="I56" s="949"/>
      <c r="J56" s="949"/>
      <c r="K56" s="273"/>
      <c r="L56" s="273"/>
      <c r="M56" s="273"/>
      <c r="N56" s="273"/>
      <c r="O56" s="273"/>
      <c r="P56" s="273"/>
      <c r="Q56" s="273"/>
      <c r="R56" s="273"/>
    </row>
    <row r="57" spans="1:18" ht="11.25" customHeight="1">
      <c r="A57" s="268"/>
      <c r="B57" s="267"/>
      <c r="C57" s="267"/>
      <c r="D57" s="267"/>
      <c r="E57" s="267"/>
      <c r="F57" s="267"/>
      <c r="G57" s="267"/>
      <c r="H57" s="267"/>
      <c r="I57" s="267"/>
      <c r="J57" s="267"/>
      <c r="K57" s="286"/>
      <c r="L57" s="286"/>
      <c r="M57" s="286"/>
      <c r="N57" s="286"/>
      <c r="O57" s="286"/>
      <c r="P57" s="286"/>
      <c r="Q57" s="286"/>
      <c r="R57" s="286"/>
    </row>
    <row r="58" spans="1:18" ht="14.25" customHeight="1">
      <c r="A58" s="935" t="s">
        <v>182</v>
      </c>
      <c r="B58" s="601"/>
      <c r="C58" s="601"/>
      <c r="D58" s="601"/>
      <c r="E58" s="601"/>
      <c r="F58" s="601"/>
      <c r="G58" s="601"/>
      <c r="H58" s="601"/>
      <c r="I58" s="601"/>
      <c r="J58" s="601"/>
      <c r="K58" s="97"/>
      <c r="L58" s="97"/>
      <c r="M58" s="97"/>
      <c r="N58" s="97"/>
      <c r="O58" s="97"/>
      <c r="P58" s="97"/>
      <c r="Q58" s="97"/>
      <c r="R58" s="97"/>
    </row>
    <row r="59" spans="1:18" ht="16.5" customHeight="1">
      <c r="A59" s="270"/>
      <c r="B59" s="271"/>
      <c r="C59" s="271"/>
      <c r="D59" s="271"/>
      <c r="E59" s="271"/>
      <c r="F59" s="271"/>
      <c r="G59" s="271"/>
      <c r="H59" s="271"/>
      <c r="I59" s="271"/>
      <c r="J59" s="271"/>
      <c r="K59" s="287"/>
      <c r="L59" s="287"/>
      <c r="M59" s="287"/>
      <c r="N59" s="287"/>
      <c r="O59" s="287"/>
      <c r="P59" s="287"/>
      <c r="Q59" s="287"/>
      <c r="R59" s="287"/>
    </row>
    <row r="60" spans="1:18" ht="16.5" customHeight="1">
      <c r="A60" s="927" t="s">
        <v>183</v>
      </c>
      <c r="B60" s="947"/>
      <c r="C60" s="947"/>
      <c r="D60" s="947"/>
      <c r="E60" s="947"/>
      <c r="F60" s="947"/>
      <c r="G60" s="947"/>
      <c r="H60" s="947"/>
      <c r="I60" s="947"/>
      <c r="J60" s="947"/>
      <c r="K60" s="97"/>
      <c r="L60" s="97"/>
      <c r="M60" s="97"/>
      <c r="N60" s="97"/>
      <c r="O60" s="97"/>
      <c r="P60" s="97"/>
      <c r="Q60" s="97"/>
      <c r="R60" s="97"/>
    </row>
    <row r="61" spans="1:18" ht="26.25" customHeight="1"/>
  </sheetData>
  <mergeCells count="24">
    <mergeCell ref="C9:J9"/>
    <mergeCell ref="C10:J10"/>
    <mergeCell ref="A11:J11"/>
    <mergeCell ref="D12:D13"/>
    <mergeCell ref="E12:E13"/>
    <mergeCell ref="F12:F13"/>
    <mergeCell ref="G12:G13"/>
    <mergeCell ref="C12:C13"/>
    <mergeCell ref="H12:H13"/>
    <mergeCell ref="I12:I13"/>
    <mergeCell ref="A5:J5"/>
    <mergeCell ref="A6:J6"/>
    <mergeCell ref="A7:J7"/>
    <mergeCell ref="C8:J8"/>
    <mergeCell ref="A1:J1"/>
    <mergeCell ref="A2:J2"/>
    <mergeCell ref="A3:J3"/>
    <mergeCell ref="A4:J4"/>
    <mergeCell ref="A60:J60"/>
    <mergeCell ref="A12:B13"/>
    <mergeCell ref="A55:J55"/>
    <mergeCell ref="A56:J56"/>
    <mergeCell ref="A58:J58"/>
    <mergeCell ref="J12:J13"/>
  </mergeCells>
  <phoneticPr fontId="47"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RowHeight="12.75"/>
  <cols>
    <col min="1" max="1" width="10.6640625" style="263" customWidth="1"/>
    <col min="2" max="2" width="38.33203125" style="263" customWidth="1"/>
    <col min="3" max="3" width="9.5546875" style="265" customWidth="1"/>
    <col min="4" max="8" width="9.88671875" style="265" customWidth="1"/>
    <col min="9" max="16384" width="8.88671875" style="263"/>
  </cols>
  <sheetData>
    <row r="1" spans="1:10" ht="15.75">
      <c r="A1" s="922" t="s">
        <v>113</v>
      </c>
      <c r="B1" s="922"/>
      <c r="C1" s="922"/>
      <c r="D1" s="922"/>
      <c r="E1" s="922"/>
      <c r="F1" s="922"/>
      <c r="G1" s="922"/>
      <c r="H1" s="922"/>
      <c r="I1" s="288" t="s">
        <v>1</v>
      </c>
      <c r="J1" s="261"/>
    </row>
    <row r="2" spans="1:10" ht="15.75">
      <c r="A2" s="921"/>
      <c r="B2" s="921"/>
      <c r="C2" s="921"/>
      <c r="D2" s="921"/>
      <c r="E2" s="921"/>
      <c r="F2" s="921"/>
      <c r="G2" s="921"/>
      <c r="H2" s="921"/>
      <c r="I2" s="261"/>
      <c r="J2" s="261"/>
    </row>
    <row r="3" spans="1:10" ht="15.75">
      <c r="A3" s="923" t="s">
        <v>211</v>
      </c>
      <c r="B3" s="923"/>
      <c r="C3" s="923"/>
      <c r="D3" s="923"/>
      <c r="E3" s="923"/>
      <c r="F3" s="923"/>
      <c r="G3" s="923"/>
      <c r="H3" s="923"/>
      <c r="I3" s="288" t="s">
        <v>1</v>
      </c>
      <c r="J3" s="264"/>
    </row>
    <row r="4" spans="1:10" ht="15.75">
      <c r="A4" s="923" t="s">
        <v>269</v>
      </c>
      <c r="B4" s="923"/>
      <c r="C4" s="923"/>
      <c r="D4" s="923"/>
      <c r="E4" s="923"/>
      <c r="F4" s="923"/>
      <c r="G4" s="923"/>
      <c r="H4" s="923"/>
      <c r="I4" s="288" t="s">
        <v>1</v>
      </c>
      <c r="J4" s="264"/>
    </row>
    <row r="5" spans="1:10" ht="15.75">
      <c r="A5" s="921" t="s">
        <v>268</v>
      </c>
      <c r="B5" s="921"/>
      <c r="C5" s="921"/>
      <c r="D5" s="921"/>
      <c r="E5" s="921"/>
      <c r="F5" s="921"/>
      <c r="G5" s="921"/>
      <c r="H5" s="921"/>
      <c r="I5" s="288" t="s">
        <v>1</v>
      </c>
      <c r="J5" s="264"/>
    </row>
    <row r="6" spans="1:10" ht="15.75">
      <c r="A6" s="945"/>
      <c r="B6" s="945"/>
      <c r="C6" s="945"/>
      <c r="D6" s="945"/>
      <c r="E6" s="945"/>
      <c r="F6" s="945"/>
      <c r="G6" s="945"/>
      <c r="H6" s="945"/>
    </row>
    <row r="7" spans="1:10">
      <c r="A7" s="924"/>
      <c r="B7" s="924"/>
      <c r="C7" s="924"/>
      <c r="D7" s="924"/>
      <c r="E7" s="924"/>
      <c r="F7" s="924"/>
      <c r="G7" s="924"/>
      <c r="H7" s="924"/>
    </row>
    <row r="8" spans="1:10">
      <c r="A8" s="358" t="s">
        <v>114</v>
      </c>
      <c r="B8" s="357"/>
      <c r="C8" s="926"/>
      <c r="D8" s="926"/>
      <c r="E8" s="926"/>
      <c r="F8" s="926"/>
      <c r="G8" s="926"/>
      <c r="H8" s="926"/>
      <c r="I8" s="288" t="s">
        <v>1</v>
      </c>
    </row>
    <row r="9" spans="1:10">
      <c r="A9" s="358" t="s">
        <v>115</v>
      </c>
      <c r="B9" s="359" t="s">
        <v>184</v>
      </c>
      <c r="C9" s="926"/>
      <c r="D9" s="926"/>
      <c r="E9" s="926"/>
      <c r="F9" s="926"/>
      <c r="G9" s="926"/>
      <c r="H9" s="926"/>
      <c r="I9" s="288" t="s">
        <v>1</v>
      </c>
    </row>
    <row r="10" spans="1:10">
      <c r="A10" s="358" t="s">
        <v>116</v>
      </c>
      <c r="B10" s="359" t="s">
        <v>209</v>
      </c>
      <c r="C10" s="926"/>
      <c r="D10" s="926"/>
      <c r="E10" s="926"/>
      <c r="F10" s="926"/>
      <c r="G10" s="926"/>
      <c r="H10" s="926"/>
      <c r="I10" s="288" t="s">
        <v>1</v>
      </c>
    </row>
    <row r="11" spans="1:10">
      <c r="A11" s="946"/>
      <c r="B11" s="946"/>
      <c r="C11" s="946"/>
      <c r="D11" s="946"/>
      <c r="E11" s="946"/>
      <c r="F11" s="946"/>
      <c r="G11" s="946"/>
      <c r="H11" s="946"/>
    </row>
    <row r="12" spans="1:10" ht="12.75" customHeight="1">
      <c r="A12" s="929" t="s">
        <v>118</v>
      </c>
      <c r="B12" s="930"/>
      <c r="C12" s="940" t="s">
        <v>315</v>
      </c>
      <c r="D12" s="938" t="s">
        <v>308</v>
      </c>
      <c r="E12" s="938" t="s">
        <v>119</v>
      </c>
      <c r="F12" s="938" t="s">
        <v>120</v>
      </c>
      <c r="G12" s="938" t="s">
        <v>309</v>
      </c>
      <c r="H12" s="936" t="s">
        <v>316</v>
      </c>
      <c r="I12" s="288" t="s">
        <v>1</v>
      </c>
    </row>
    <row r="13" spans="1:10" ht="12.75" customHeight="1">
      <c r="A13" s="931"/>
      <c r="B13" s="932"/>
      <c r="C13" s="941"/>
      <c r="D13" s="939"/>
      <c r="E13" s="939"/>
      <c r="F13" s="939"/>
      <c r="G13" s="939"/>
      <c r="H13" s="937"/>
      <c r="I13" s="288" t="s">
        <v>1</v>
      </c>
    </row>
    <row r="14" spans="1:10">
      <c r="A14" s="368" t="s">
        <v>121</v>
      </c>
      <c r="B14" s="360"/>
      <c r="C14" s="387"/>
      <c r="D14" s="387"/>
      <c r="E14" s="387"/>
      <c r="F14" s="387"/>
      <c r="G14" s="387"/>
      <c r="H14" s="388"/>
      <c r="I14" s="288" t="s">
        <v>1</v>
      </c>
    </row>
    <row r="15" spans="1:10">
      <c r="A15" s="369" t="s">
        <v>122</v>
      </c>
      <c r="B15" s="361" t="s">
        <v>123</v>
      </c>
      <c r="C15" s="389"/>
      <c r="D15" s="389"/>
      <c r="E15" s="389"/>
      <c r="F15" s="389"/>
      <c r="G15" s="389"/>
      <c r="H15" s="390"/>
      <c r="I15" s="288" t="s">
        <v>1</v>
      </c>
    </row>
    <row r="16" spans="1:10">
      <c r="A16" s="370" t="s">
        <v>124</v>
      </c>
      <c r="B16" s="363" t="s">
        <v>186</v>
      </c>
      <c r="C16" s="391"/>
      <c r="D16" s="391"/>
      <c r="E16" s="391"/>
      <c r="F16" s="391"/>
      <c r="G16" s="391"/>
      <c r="H16" s="392"/>
      <c r="I16" s="288" t="s">
        <v>1</v>
      </c>
    </row>
    <row r="17" spans="1:9">
      <c r="A17" s="370" t="s">
        <v>124</v>
      </c>
      <c r="B17" s="363" t="s">
        <v>128</v>
      </c>
      <c r="C17" s="391"/>
      <c r="D17" s="391"/>
      <c r="E17" s="391"/>
      <c r="F17" s="391"/>
      <c r="G17" s="391"/>
      <c r="H17" s="392"/>
      <c r="I17" s="288" t="s">
        <v>1</v>
      </c>
    </row>
    <row r="18" spans="1:9">
      <c r="A18" s="370" t="s">
        <v>130</v>
      </c>
      <c r="B18" s="363" t="s">
        <v>129</v>
      </c>
      <c r="C18" s="391"/>
      <c r="D18" s="391"/>
      <c r="E18" s="391"/>
      <c r="F18" s="391"/>
      <c r="G18" s="391"/>
      <c r="H18" s="392"/>
      <c r="I18" s="288" t="s">
        <v>1</v>
      </c>
    </row>
    <row r="19" spans="1:9">
      <c r="A19" s="370" t="s">
        <v>130</v>
      </c>
      <c r="B19" s="363" t="s">
        <v>187</v>
      </c>
      <c r="C19" s="391"/>
      <c r="D19" s="391"/>
      <c r="E19" s="391"/>
      <c r="F19" s="391"/>
      <c r="G19" s="391"/>
      <c r="H19" s="392"/>
      <c r="I19" s="288" t="s">
        <v>1</v>
      </c>
    </row>
    <row r="20" spans="1:9">
      <c r="A20" s="368" t="s">
        <v>131</v>
      </c>
      <c r="B20" s="360"/>
      <c r="C20" s="387"/>
      <c r="D20" s="387"/>
      <c r="E20" s="387"/>
      <c r="F20" s="387"/>
      <c r="G20" s="387"/>
      <c r="H20" s="388"/>
      <c r="I20" s="288" t="s">
        <v>1</v>
      </c>
    </row>
    <row r="21" spans="1:9">
      <c r="A21" s="370" t="s">
        <v>132</v>
      </c>
      <c r="B21" s="363" t="s">
        <v>133</v>
      </c>
      <c r="C21" s="391"/>
      <c r="D21" s="391"/>
      <c r="E21" s="391"/>
      <c r="F21" s="391"/>
      <c r="G21" s="391"/>
      <c r="H21" s="392"/>
      <c r="I21" s="288" t="s">
        <v>1</v>
      </c>
    </row>
    <row r="22" spans="1:9">
      <c r="A22" s="364">
        <v>22</v>
      </c>
      <c r="B22" s="363" t="s">
        <v>134</v>
      </c>
      <c r="C22" s="391"/>
      <c r="D22" s="391"/>
      <c r="E22" s="391"/>
      <c r="F22" s="391"/>
      <c r="G22" s="391"/>
      <c r="H22" s="392"/>
      <c r="I22" s="288" t="s">
        <v>1</v>
      </c>
    </row>
    <row r="23" spans="1:9">
      <c r="A23" s="370" t="s">
        <v>189</v>
      </c>
      <c r="B23" s="363" t="s">
        <v>190</v>
      </c>
      <c r="C23" s="391"/>
      <c r="D23" s="391"/>
      <c r="E23" s="391"/>
      <c r="F23" s="391"/>
      <c r="G23" s="391"/>
      <c r="H23" s="392"/>
      <c r="I23" s="288" t="s">
        <v>1</v>
      </c>
    </row>
    <row r="24" spans="1:9">
      <c r="A24" s="362">
        <v>23.2</v>
      </c>
      <c r="B24" s="363" t="s">
        <v>191</v>
      </c>
      <c r="C24" s="391"/>
      <c r="D24" s="391"/>
      <c r="E24" s="391"/>
      <c r="F24" s="391"/>
      <c r="G24" s="391"/>
      <c r="H24" s="392"/>
      <c r="I24" s="288" t="s">
        <v>1</v>
      </c>
    </row>
    <row r="25" spans="1:9">
      <c r="A25" s="370" t="s">
        <v>137</v>
      </c>
      <c r="B25" s="363" t="s">
        <v>138</v>
      </c>
      <c r="C25" s="391"/>
      <c r="D25" s="391"/>
      <c r="E25" s="391"/>
      <c r="F25" s="391"/>
      <c r="G25" s="391"/>
      <c r="H25" s="392"/>
      <c r="I25" s="288" t="s">
        <v>1</v>
      </c>
    </row>
    <row r="26" spans="1:9">
      <c r="A26" s="370" t="s">
        <v>137</v>
      </c>
      <c r="B26" s="363" t="s">
        <v>139</v>
      </c>
      <c r="C26" s="391"/>
      <c r="D26" s="391"/>
      <c r="E26" s="391"/>
      <c r="F26" s="391"/>
      <c r="G26" s="391"/>
      <c r="H26" s="392"/>
      <c r="I26" s="288" t="s">
        <v>1</v>
      </c>
    </row>
    <row r="27" spans="1:9">
      <c r="A27" s="370" t="s">
        <v>137</v>
      </c>
      <c r="B27" s="363" t="s">
        <v>140</v>
      </c>
      <c r="C27" s="391"/>
      <c r="D27" s="391"/>
      <c r="E27" s="391"/>
      <c r="F27" s="391"/>
      <c r="G27" s="391"/>
      <c r="H27" s="392"/>
      <c r="I27" s="288" t="s">
        <v>1</v>
      </c>
    </row>
    <row r="28" spans="1:9">
      <c r="A28" s="370" t="s">
        <v>137</v>
      </c>
      <c r="B28" s="363" t="s">
        <v>192</v>
      </c>
      <c r="C28" s="391"/>
      <c r="D28" s="391"/>
      <c r="E28" s="391"/>
      <c r="F28" s="391"/>
      <c r="G28" s="391"/>
      <c r="H28" s="392"/>
      <c r="I28" s="288" t="s">
        <v>1</v>
      </c>
    </row>
    <row r="29" spans="1:9">
      <c r="A29" s="370" t="s">
        <v>137</v>
      </c>
      <c r="B29" s="363" t="s">
        <v>193</v>
      </c>
      <c r="C29" s="391"/>
      <c r="D29" s="391"/>
      <c r="E29" s="391"/>
      <c r="F29" s="391"/>
      <c r="G29" s="391"/>
      <c r="H29" s="392"/>
      <c r="I29" s="288" t="s">
        <v>1</v>
      </c>
    </row>
    <row r="30" spans="1:9">
      <c r="A30" s="370" t="s">
        <v>194</v>
      </c>
      <c r="B30" s="363" t="s">
        <v>195</v>
      </c>
      <c r="C30" s="391"/>
      <c r="D30" s="391"/>
      <c r="E30" s="391"/>
      <c r="F30" s="391"/>
      <c r="G30" s="391"/>
      <c r="H30" s="392"/>
      <c r="I30" s="288" t="s">
        <v>1</v>
      </c>
    </row>
    <row r="31" spans="1:9">
      <c r="A31" s="362">
        <v>25.3</v>
      </c>
      <c r="B31" s="363" t="s">
        <v>141</v>
      </c>
      <c r="C31" s="391"/>
      <c r="D31" s="391"/>
      <c r="E31" s="391"/>
      <c r="F31" s="391"/>
      <c r="G31" s="391"/>
      <c r="H31" s="392"/>
      <c r="I31" s="288" t="s">
        <v>1</v>
      </c>
    </row>
    <row r="32" spans="1:9">
      <c r="A32" s="362">
        <v>25.3</v>
      </c>
      <c r="B32" s="363" t="s">
        <v>142</v>
      </c>
      <c r="C32" s="391"/>
      <c r="D32" s="391"/>
      <c r="E32" s="391"/>
      <c r="F32" s="391"/>
      <c r="G32" s="391"/>
      <c r="H32" s="392"/>
      <c r="I32" s="288" t="s">
        <v>1</v>
      </c>
    </row>
    <row r="33" spans="1:9">
      <c r="A33" s="362">
        <v>25.3</v>
      </c>
      <c r="B33" s="363" t="s">
        <v>143</v>
      </c>
      <c r="C33" s="391"/>
      <c r="D33" s="391"/>
      <c r="E33" s="391"/>
      <c r="F33" s="391"/>
      <c r="G33" s="391"/>
      <c r="H33" s="392"/>
      <c r="I33" s="288" t="s">
        <v>1</v>
      </c>
    </row>
    <row r="34" spans="1:9">
      <c r="A34" s="362">
        <v>25.3</v>
      </c>
      <c r="B34" s="363" t="s">
        <v>144</v>
      </c>
      <c r="C34" s="391"/>
      <c r="D34" s="391"/>
      <c r="E34" s="391"/>
      <c r="F34" s="391"/>
      <c r="G34" s="391"/>
      <c r="H34" s="392"/>
      <c r="I34" s="288" t="s">
        <v>1</v>
      </c>
    </row>
    <row r="35" spans="1:9">
      <c r="A35" s="362">
        <v>25.3</v>
      </c>
      <c r="B35" s="363" t="s">
        <v>145</v>
      </c>
      <c r="C35" s="391"/>
      <c r="D35" s="391"/>
      <c r="E35" s="391"/>
      <c r="F35" s="391"/>
      <c r="G35" s="391"/>
      <c r="H35" s="392"/>
      <c r="I35" s="288" t="s">
        <v>1</v>
      </c>
    </row>
    <row r="36" spans="1:9">
      <c r="A36" s="362">
        <v>25.3</v>
      </c>
      <c r="B36" s="363" t="s">
        <v>197</v>
      </c>
      <c r="C36" s="391"/>
      <c r="D36" s="391"/>
      <c r="E36" s="391"/>
      <c r="F36" s="391"/>
      <c r="G36" s="391"/>
      <c r="H36" s="392"/>
      <c r="I36" s="288" t="s">
        <v>1</v>
      </c>
    </row>
    <row r="37" spans="1:9">
      <c r="A37" s="370" t="s">
        <v>146</v>
      </c>
      <c r="B37" s="363" t="s">
        <v>152</v>
      </c>
      <c r="C37" s="391"/>
      <c r="D37" s="391"/>
      <c r="E37" s="391"/>
      <c r="F37" s="391"/>
      <c r="G37" s="391"/>
      <c r="H37" s="392"/>
      <c r="I37" s="288" t="s">
        <v>1</v>
      </c>
    </row>
    <row r="38" spans="1:9">
      <c r="A38" s="488" t="s">
        <v>153</v>
      </c>
      <c r="B38" s="487" t="s">
        <v>154</v>
      </c>
      <c r="C38" s="396"/>
      <c r="D38" s="396"/>
      <c r="E38" s="396"/>
      <c r="F38" s="396"/>
      <c r="G38" s="396"/>
      <c r="H38" s="397"/>
      <c r="I38" s="288" t="s">
        <v>1</v>
      </c>
    </row>
    <row r="39" spans="1:9">
      <c r="A39" s="368" t="s">
        <v>159</v>
      </c>
      <c r="B39" s="360"/>
      <c r="C39" s="387"/>
      <c r="D39" s="387"/>
      <c r="E39" s="387"/>
      <c r="F39" s="387"/>
      <c r="G39" s="387"/>
      <c r="H39" s="388"/>
      <c r="I39" s="288" t="s">
        <v>1</v>
      </c>
    </row>
    <row r="40" spans="1:9">
      <c r="A40" s="370" t="s">
        <v>160</v>
      </c>
      <c r="B40" s="363" t="s">
        <v>198</v>
      </c>
      <c r="C40" s="391"/>
      <c r="D40" s="391"/>
      <c r="E40" s="391"/>
      <c r="F40" s="391"/>
      <c r="G40" s="391"/>
      <c r="H40" s="392"/>
      <c r="I40" s="288" t="s">
        <v>1</v>
      </c>
    </row>
    <row r="41" spans="1:9">
      <c r="A41" s="366" t="s">
        <v>160</v>
      </c>
      <c r="B41" s="365" t="s">
        <v>165</v>
      </c>
      <c r="C41" s="391"/>
      <c r="D41" s="391"/>
      <c r="E41" s="391"/>
      <c r="F41" s="391"/>
      <c r="G41" s="391"/>
      <c r="H41" s="392"/>
      <c r="I41" s="288" t="s">
        <v>1</v>
      </c>
    </row>
    <row r="42" spans="1:9">
      <c r="A42" s="366" t="s">
        <v>160</v>
      </c>
      <c r="B42" s="365" t="s">
        <v>166</v>
      </c>
      <c r="C42" s="391"/>
      <c r="D42" s="391"/>
      <c r="E42" s="391"/>
      <c r="F42" s="391"/>
      <c r="G42" s="391"/>
      <c r="H42" s="392"/>
      <c r="I42" s="288" t="s">
        <v>1</v>
      </c>
    </row>
    <row r="43" spans="1:9">
      <c r="A43" s="366" t="s">
        <v>160</v>
      </c>
      <c r="B43" s="365" t="s">
        <v>210</v>
      </c>
      <c r="C43" s="391"/>
      <c r="D43" s="391"/>
      <c r="E43" s="391"/>
      <c r="F43" s="391"/>
      <c r="G43" s="391"/>
      <c r="H43" s="392"/>
      <c r="I43" s="288" t="s">
        <v>1</v>
      </c>
    </row>
    <row r="44" spans="1:9">
      <c r="A44" s="366" t="s">
        <v>160</v>
      </c>
      <c r="B44" s="365" t="s">
        <v>167</v>
      </c>
      <c r="C44" s="391"/>
      <c r="D44" s="391"/>
      <c r="E44" s="391"/>
      <c r="F44" s="391"/>
      <c r="G44" s="391"/>
      <c r="H44" s="392"/>
      <c r="I44" s="288" t="s">
        <v>1</v>
      </c>
    </row>
    <row r="45" spans="1:9">
      <c r="A45" s="366" t="s">
        <v>160</v>
      </c>
      <c r="B45" s="365" t="s">
        <v>168</v>
      </c>
      <c r="C45" s="391"/>
      <c r="D45" s="391"/>
      <c r="E45" s="391"/>
      <c r="F45" s="391"/>
      <c r="G45" s="391"/>
      <c r="H45" s="392"/>
      <c r="I45" s="288" t="s">
        <v>1</v>
      </c>
    </row>
    <row r="46" spans="1:9">
      <c r="A46" s="366" t="s">
        <v>160</v>
      </c>
      <c r="B46" s="365" t="s">
        <v>169</v>
      </c>
      <c r="C46" s="391"/>
      <c r="D46" s="391"/>
      <c r="E46" s="391"/>
      <c r="F46" s="391"/>
      <c r="G46" s="391"/>
      <c r="H46" s="392"/>
      <c r="I46" s="288" t="s">
        <v>1</v>
      </c>
    </row>
    <row r="47" spans="1:9">
      <c r="A47" s="370" t="s">
        <v>160</v>
      </c>
      <c r="B47" s="363" t="s">
        <v>170</v>
      </c>
      <c r="C47" s="391"/>
      <c r="D47" s="391"/>
      <c r="E47" s="393"/>
      <c r="F47" s="393"/>
      <c r="G47" s="391"/>
      <c r="H47" s="392"/>
      <c r="I47" s="288" t="s">
        <v>1</v>
      </c>
    </row>
    <row r="48" spans="1:9">
      <c r="A48" s="370" t="s">
        <v>200</v>
      </c>
      <c r="B48" s="363" t="s">
        <v>201</v>
      </c>
      <c r="C48" s="391"/>
      <c r="D48" s="391"/>
      <c r="E48" s="393"/>
      <c r="F48" s="393"/>
      <c r="G48" s="391"/>
      <c r="H48" s="392"/>
      <c r="I48" s="288" t="s">
        <v>1</v>
      </c>
    </row>
    <row r="49" spans="1:18">
      <c r="A49" s="368" t="s">
        <v>172</v>
      </c>
      <c r="B49" s="360"/>
      <c r="C49" s="387"/>
      <c r="D49" s="387"/>
      <c r="E49" s="387"/>
      <c r="F49" s="387"/>
      <c r="G49" s="387"/>
      <c r="H49" s="388"/>
      <c r="I49" s="288" t="s">
        <v>1</v>
      </c>
    </row>
    <row r="50" spans="1:18">
      <c r="A50" s="370" t="s">
        <v>173</v>
      </c>
      <c r="B50" s="363" t="s">
        <v>208</v>
      </c>
      <c r="C50" s="391"/>
      <c r="D50" s="391"/>
      <c r="E50" s="391"/>
      <c r="F50" s="391"/>
      <c r="G50" s="391"/>
      <c r="H50" s="392"/>
      <c r="I50" s="288" t="s">
        <v>1</v>
      </c>
    </row>
    <row r="51" spans="1:18">
      <c r="A51" s="366" t="s">
        <v>173</v>
      </c>
      <c r="B51" s="365" t="s">
        <v>179</v>
      </c>
      <c r="C51" s="391"/>
      <c r="D51" s="391"/>
      <c r="E51" s="391"/>
      <c r="F51" s="391"/>
      <c r="G51" s="391"/>
      <c r="H51" s="392"/>
      <c r="I51" s="288" t="s">
        <v>1</v>
      </c>
    </row>
    <row r="52" spans="1:18">
      <c r="A52" s="368"/>
      <c r="B52" s="360" t="s">
        <v>180</v>
      </c>
      <c r="C52" s="387"/>
      <c r="D52" s="387"/>
      <c r="E52" s="387"/>
      <c r="F52" s="387"/>
      <c r="G52" s="387"/>
      <c r="H52" s="388"/>
      <c r="I52" s="262" t="s">
        <v>25</v>
      </c>
    </row>
    <row r="55" spans="1:18" ht="15.75">
      <c r="A55" s="933" t="s">
        <v>285</v>
      </c>
      <c r="B55" s="950"/>
      <c r="C55" s="950"/>
      <c r="D55" s="950"/>
      <c r="E55" s="950"/>
      <c r="F55" s="950"/>
      <c r="G55" s="950"/>
      <c r="H55" s="950"/>
      <c r="I55" s="267"/>
      <c r="J55" s="267"/>
      <c r="K55" s="267"/>
      <c r="L55" s="267"/>
      <c r="M55" s="267"/>
      <c r="N55" s="267"/>
      <c r="O55" s="267"/>
      <c r="P55" s="267"/>
      <c r="Q55" s="267"/>
      <c r="R55" s="267"/>
    </row>
    <row r="56" spans="1:18" ht="15">
      <c r="A56" s="934" t="s">
        <v>181</v>
      </c>
      <c r="B56" s="950"/>
      <c r="C56" s="950"/>
      <c r="D56" s="950"/>
      <c r="E56" s="950"/>
      <c r="F56" s="950"/>
      <c r="G56" s="950"/>
      <c r="H56" s="950"/>
      <c r="I56" s="281"/>
      <c r="J56" s="281"/>
      <c r="K56" s="281"/>
      <c r="L56" s="281"/>
      <c r="M56" s="281"/>
      <c r="N56" s="281"/>
      <c r="O56" s="281"/>
      <c r="P56" s="281"/>
      <c r="Q56" s="281"/>
      <c r="R56" s="281"/>
    </row>
    <row r="57" spans="1:18" ht="13.5">
      <c r="A57" s="268"/>
      <c r="B57" s="267"/>
      <c r="C57" s="267"/>
      <c r="D57" s="267"/>
      <c r="E57" s="267"/>
      <c r="F57" s="267"/>
      <c r="G57" s="267"/>
      <c r="H57" s="267"/>
      <c r="I57" s="267"/>
      <c r="J57" s="267"/>
      <c r="K57" s="267"/>
      <c r="L57" s="267"/>
      <c r="M57" s="267"/>
      <c r="N57" s="267"/>
      <c r="O57" s="267"/>
      <c r="P57" s="267"/>
      <c r="Q57" s="267"/>
      <c r="R57" s="267"/>
    </row>
    <row r="58" spans="1:18" ht="30.75" customHeight="1">
      <c r="A58" s="935" t="s">
        <v>182</v>
      </c>
      <c r="B58" s="950"/>
      <c r="C58" s="950"/>
      <c r="D58" s="950"/>
      <c r="E58" s="950"/>
      <c r="F58" s="950"/>
      <c r="G58" s="950"/>
      <c r="H58" s="950"/>
      <c r="I58" s="269"/>
      <c r="J58" s="269"/>
      <c r="K58" s="269"/>
      <c r="L58" s="269"/>
      <c r="M58" s="269"/>
      <c r="N58" s="269"/>
      <c r="O58" s="269"/>
      <c r="P58" s="269"/>
      <c r="Q58" s="269"/>
      <c r="R58" s="269"/>
    </row>
    <row r="59" spans="1:18">
      <c r="A59" s="270"/>
      <c r="B59" s="271"/>
      <c r="C59" s="271"/>
      <c r="D59" s="271"/>
      <c r="E59" s="271"/>
      <c r="F59" s="271"/>
      <c r="G59" s="271"/>
      <c r="H59" s="271"/>
      <c r="I59" s="271"/>
      <c r="J59" s="271"/>
      <c r="K59" s="271"/>
      <c r="L59" s="271"/>
      <c r="M59" s="271"/>
      <c r="N59" s="271"/>
      <c r="O59" s="271"/>
      <c r="P59" s="271"/>
      <c r="Q59" s="271"/>
      <c r="R59" s="271"/>
    </row>
    <row r="60" spans="1:18" ht="29.25" customHeight="1">
      <c r="A60" s="927" t="s">
        <v>183</v>
      </c>
      <c r="B60" s="950"/>
      <c r="C60" s="950"/>
      <c r="D60" s="950"/>
      <c r="E60" s="950"/>
      <c r="F60" s="950"/>
      <c r="G60" s="950"/>
      <c r="H60" s="950"/>
      <c r="I60" s="269"/>
      <c r="J60" s="269"/>
      <c r="K60" s="269"/>
      <c r="L60" s="269"/>
      <c r="M60" s="269"/>
      <c r="N60" s="269"/>
      <c r="O60" s="269"/>
      <c r="P60" s="269"/>
      <c r="Q60" s="269"/>
      <c r="R60" s="269"/>
    </row>
  </sheetData>
  <mergeCells count="22">
    <mergeCell ref="A1:H1"/>
    <mergeCell ref="A2:H2"/>
    <mergeCell ref="A3:H3"/>
    <mergeCell ref="A4:H4"/>
    <mergeCell ref="C9:H9"/>
    <mergeCell ref="A5:H5"/>
    <mergeCell ref="A6:H6"/>
    <mergeCell ref="A7:H7"/>
    <mergeCell ref="C8:H8"/>
    <mergeCell ref="C10:H10"/>
    <mergeCell ref="A56:H56"/>
    <mergeCell ref="A58:H58"/>
    <mergeCell ref="A60:H60"/>
    <mergeCell ref="A12:B13"/>
    <mergeCell ref="A55:H55"/>
    <mergeCell ref="A11:H11"/>
    <mergeCell ref="C12:C13"/>
    <mergeCell ref="D12:D13"/>
    <mergeCell ref="E12:E13"/>
    <mergeCell ref="G12:G13"/>
    <mergeCell ref="H12:H13"/>
    <mergeCell ref="F12:F13"/>
  </mergeCells>
  <phoneticPr fontId="47"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292" customWidth="1"/>
    <col min="2" max="2" width="65.6640625" style="291" customWidth="1"/>
    <col min="3" max="3" width="2.88671875" style="292" customWidth="1"/>
    <col min="4" max="4" width="11.44140625" style="292" customWidth="1"/>
    <col min="5" max="5" width="10.21875" style="292" customWidth="1"/>
    <col min="6" max="6" width="10.109375" style="292" customWidth="1"/>
    <col min="7" max="7" width="9.5546875" style="292" customWidth="1"/>
    <col min="8" max="8" width="9.33203125" style="292" customWidth="1"/>
    <col min="9" max="16384" width="7.109375" style="292"/>
  </cols>
  <sheetData>
    <row r="1" spans="1:11">
      <c r="A1" s="956" t="s">
        <v>252</v>
      </c>
      <c r="B1" s="956"/>
      <c r="C1" s="956"/>
      <c r="D1" s="956"/>
      <c r="E1" s="956"/>
      <c r="F1" s="956"/>
      <c r="G1" s="956"/>
      <c r="H1" s="956"/>
      <c r="I1" s="293" t="s">
        <v>1</v>
      </c>
    </row>
    <row r="2" spans="1:11" ht="13.5" customHeight="1">
      <c r="A2" s="958"/>
      <c r="B2" s="958"/>
      <c r="C2" s="958"/>
      <c r="D2" s="958"/>
      <c r="E2" s="958"/>
      <c r="F2" s="958"/>
      <c r="G2" s="958"/>
      <c r="H2" s="958"/>
      <c r="I2" s="293" t="s">
        <v>1</v>
      </c>
    </row>
    <row r="3" spans="1:11">
      <c r="A3" s="955" t="s">
        <v>307</v>
      </c>
      <c r="B3" s="955"/>
      <c r="C3" s="955"/>
      <c r="D3" s="955"/>
      <c r="E3" s="955"/>
      <c r="F3" s="955"/>
      <c r="G3" s="955"/>
      <c r="H3" s="955"/>
      <c r="I3" s="293" t="s">
        <v>1</v>
      </c>
    </row>
    <row r="4" spans="1:11" ht="18.75">
      <c r="A4" s="794"/>
      <c r="B4" s="794"/>
      <c r="C4" s="794"/>
      <c r="D4" s="794"/>
      <c r="E4" s="794"/>
      <c r="F4" s="794"/>
      <c r="G4" s="794"/>
      <c r="H4" s="794"/>
      <c r="I4" s="293" t="s">
        <v>1</v>
      </c>
    </row>
    <row r="5" spans="1:11" ht="16.5">
      <c r="A5" s="796"/>
      <c r="B5" s="796"/>
      <c r="C5" s="796"/>
      <c r="D5" s="796"/>
      <c r="E5" s="796"/>
      <c r="F5" s="796"/>
      <c r="G5" s="796"/>
      <c r="H5" s="796"/>
      <c r="I5" s="293" t="s">
        <v>1</v>
      </c>
    </row>
    <row r="6" spans="1:11" ht="16.5">
      <c r="A6" s="796"/>
      <c r="B6" s="796"/>
      <c r="C6" s="796"/>
      <c r="D6" s="796"/>
      <c r="E6" s="796"/>
      <c r="F6" s="796"/>
      <c r="G6" s="796"/>
      <c r="H6" s="796"/>
      <c r="I6" s="293" t="s">
        <v>1</v>
      </c>
    </row>
    <row r="7" spans="1:11">
      <c r="A7" s="957"/>
      <c r="B7" s="957"/>
      <c r="C7" s="957"/>
      <c r="D7" s="957"/>
      <c r="E7" s="957"/>
      <c r="F7" s="957"/>
      <c r="G7" s="957"/>
      <c r="H7" s="957"/>
      <c r="I7" s="293" t="s">
        <v>1</v>
      </c>
    </row>
    <row r="8" spans="1:11">
      <c r="A8" s="957"/>
      <c r="B8" s="957"/>
      <c r="C8" s="957"/>
      <c r="D8" s="957"/>
      <c r="E8" s="957"/>
      <c r="F8" s="957"/>
      <c r="G8" s="957"/>
      <c r="H8" s="957"/>
      <c r="I8" s="293" t="s">
        <v>1</v>
      </c>
    </row>
    <row r="9" spans="1:11">
      <c r="A9" s="954"/>
      <c r="B9" s="954"/>
      <c r="C9" s="954"/>
      <c r="D9" s="954"/>
      <c r="E9" s="954"/>
      <c r="F9" s="954"/>
      <c r="G9" s="954"/>
      <c r="H9" s="954"/>
      <c r="I9" s="293" t="s">
        <v>1</v>
      </c>
    </row>
    <row r="10" spans="1:11">
      <c r="A10" s="296"/>
      <c r="B10" s="297"/>
      <c r="C10" s="296"/>
      <c r="D10" s="296"/>
      <c r="E10" s="296"/>
      <c r="F10" s="296"/>
      <c r="G10" s="296"/>
      <c r="H10" s="296"/>
      <c r="I10" s="293" t="s">
        <v>1</v>
      </c>
    </row>
    <row r="11" spans="1:11">
      <c r="A11" s="296"/>
      <c r="B11" s="297"/>
      <c r="C11" s="296"/>
      <c r="D11" s="297"/>
      <c r="E11" s="296"/>
      <c r="F11" s="296"/>
      <c r="G11" s="296"/>
      <c r="H11" s="296"/>
      <c r="I11" s="293" t="s">
        <v>1</v>
      </c>
    </row>
    <row r="12" spans="1:11">
      <c r="A12" s="296"/>
      <c r="B12" s="297"/>
      <c r="C12" s="296"/>
      <c r="D12" s="297"/>
      <c r="E12" s="296"/>
      <c r="F12" s="296"/>
      <c r="G12" s="296"/>
      <c r="H12" s="296"/>
      <c r="I12" s="293" t="s">
        <v>1</v>
      </c>
    </row>
    <row r="13" spans="1:11">
      <c r="A13" s="296"/>
      <c r="B13" s="297"/>
      <c r="C13" s="296"/>
      <c r="D13" s="296"/>
      <c r="E13" s="296"/>
      <c r="F13" s="296"/>
      <c r="G13" s="296"/>
      <c r="H13" s="296"/>
      <c r="I13" s="293" t="s">
        <v>1</v>
      </c>
    </row>
    <row r="14" spans="1:11" ht="36" customHeight="1">
      <c r="A14" s="296"/>
      <c r="B14" s="296"/>
      <c r="C14" s="296"/>
      <c r="D14" s="296"/>
      <c r="E14" s="296"/>
      <c r="F14" s="296"/>
      <c r="G14" s="296"/>
      <c r="H14" s="296"/>
      <c r="I14" s="293" t="s">
        <v>1</v>
      </c>
      <c r="J14" s="294"/>
      <c r="K14" s="294"/>
    </row>
    <row r="15" spans="1:11" ht="9.9499999999999993" customHeight="1">
      <c r="A15" s="296"/>
      <c r="B15" s="296"/>
      <c r="C15" s="296"/>
      <c r="D15" s="296"/>
      <c r="E15" s="296"/>
      <c r="F15" s="296"/>
      <c r="G15" s="296"/>
      <c r="H15" s="296"/>
      <c r="I15" s="293" t="s">
        <v>1</v>
      </c>
    </row>
    <row r="16" spans="1:11" ht="36" customHeight="1">
      <c r="A16" s="296"/>
      <c r="B16" s="296"/>
      <c r="C16" s="296"/>
      <c r="D16" s="296"/>
      <c r="E16" s="296"/>
      <c r="F16" s="296"/>
      <c r="G16" s="296"/>
      <c r="H16" s="296"/>
      <c r="I16" s="293" t="s">
        <v>1</v>
      </c>
      <c r="J16" s="294"/>
      <c r="K16" s="294"/>
    </row>
    <row r="17" spans="1:9" ht="9.9499999999999993" customHeight="1">
      <c r="A17" s="296"/>
      <c r="B17" s="296"/>
      <c r="C17" s="296"/>
      <c r="D17" s="296"/>
      <c r="E17" s="296"/>
      <c r="F17" s="296"/>
      <c r="G17" s="296"/>
      <c r="H17" s="296"/>
      <c r="I17" s="293" t="s">
        <v>1</v>
      </c>
    </row>
    <row r="18" spans="1:9" ht="30.75" customHeight="1">
      <c r="A18" s="296"/>
      <c r="B18" s="296"/>
      <c r="C18" s="296"/>
      <c r="D18" s="296"/>
      <c r="E18" s="296"/>
      <c r="F18" s="296"/>
      <c r="G18" s="296"/>
      <c r="H18" s="296"/>
      <c r="I18" s="293" t="s">
        <v>1</v>
      </c>
    </row>
    <row r="19" spans="1:9">
      <c r="A19" s="296"/>
      <c r="B19" s="296"/>
      <c r="C19" s="296"/>
      <c r="D19" s="296"/>
      <c r="E19" s="296"/>
      <c r="F19" s="296"/>
      <c r="G19" s="296"/>
      <c r="H19" s="296"/>
      <c r="I19" s="293" t="s">
        <v>1</v>
      </c>
    </row>
    <row r="20" spans="1:9">
      <c r="A20" s="296"/>
      <c r="B20" s="296"/>
      <c r="C20" s="296"/>
      <c r="D20" s="296"/>
      <c r="E20" s="296"/>
      <c r="F20" s="296"/>
      <c r="G20" s="296"/>
      <c r="H20" s="296"/>
      <c r="I20" s="293" t="s">
        <v>1</v>
      </c>
    </row>
    <row r="21" spans="1:9" ht="9.9499999999999993" customHeight="1">
      <c r="A21" s="296"/>
      <c r="B21" s="296"/>
      <c r="C21" s="296"/>
      <c r="D21" s="296"/>
      <c r="E21" s="296"/>
      <c r="F21" s="296"/>
      <c r="G21" s="296"/>
      <c r="H21" s="296"/>
      <c r="I21" s="293" t="s">
        <v>1</v>
      </c>
    </row>
    <row r="22" spans="1:9">
      <c r="A22" s="296"/>
      <c r="B22" s="296"/>
      <c r="C22" s="296"/>
      <c r="D22" s="296"/>
      <c r="E22" s="296"/>
      <c r="F22" s="296"/>
      <c r="G22" s="296"/>
      <c r="H22" s="296"/>
      <c r="I22" s="293" t="s">
        <v>1</v>
      </c>
    </row>
    <row r="23" spans="1:9">
      <c r="A23" s="296"/>
      <c r="B23" s="296"/>
      <c r="C23" s="296"/>
      <c r="D23" s="296"/>
      <c r="E23" s="296"/>
      <c r="F23" s="296"/>
      <c r="G23" s="296"/>
      <c r="H23" s="296"/>
      <c r="I23" s="293" t="s">
        <v>1</v>
      </c>
    </row>
    <row r="24" spans="1:9" ht="36.75" customHeight="1">
      <c r="A24" s="296"/>
      <c r="B24" s="296"/>
      <c r="C24" s="296"/>
      <c r="D24" s="295"/>
      <c r="E24" s="296"/>
      <c r="F24" s="296"/>
      <c r="G24" s="296"/>
      <c r="H24" s="296"/>
      <c r="I24" s="293" t="s">
        <v>1</v>
      </c>
    </row>
    <row r="25" spans="1:9">
      <c r="A25" s="296"/>
      <c r="B25" s="296"/>
      <c r="C25" s="296"/>
      <c r="D25" s="475"/>
      <c r="E25" s="475"/>
      <c r="F25" s="475"/>
      <c r="G25" s="475"/>
      <c r="H25" s="296"/>
      <c r="I25" s="293" t="s">
        <v>1</v>
      </c>
    </row>
    <row r="26" spans="1:9" ht="10.5" customHeight="1">
      <c r="A26" s="296"/>
      <c r="B26" s="296"/>
      <c r="C26" s="296"/>
      <c r="D26" s="295"/>
      <c r="E26" s="296"/>
      <c r="F26" s="296"/>
      <c r="G26" s="296"/>
      <c r="H26" s="296"/>
      <c r="I26" s="293" t="s">
        <v>1</v>
      </c>
    </row>
    <row r="27" spans="1:9" ht="9.9499999999999993" customHeight="1">
      <c r="A27" s="296"/>
      <c r="B27" s="296"/>
      <c r="C27" s="296"/>
      <c r="D27" s="296"/>
      <c r="E27" s="296"/>
      <c r="F27" s="296"/>
      <c r="G27" s="296"/>
      <c r="H27" s="296"/>
      <c r="I27" s="293" t="s">
        <v>1</v>
      </c>
    </row>
    <row r="28" spans="1:9">
      <c r="A28" s="296"/>
      <c r="B28" s="296"/>
      <c r="C28" s="296"/>
      <c r="D28" s="296"/>
      <c r="E28" s="296"/>
      <c r="F28" s="296"/>
      <c r="G28" s="296"/>
      <c r="H28" s="296"/>
      <c r="I28" s="293" t="s">
        <v>1</v>
      </c>
    </row>
    <row r="29" spans="1:9">
      <c r="A29" s="296"/>
      <c r="B29" s="296"/>
      <c r="C29" s="296"/>
      <c r="D29" s="296"/>
      <c r="E29" s="296"/>
      <c r="F29" s="296"/>
      <c r="G29" s="296"/>
      <c r="H29" s="296"/>
      <c r="I29" s="293" t="s">
        <v>1</v>
      </c>
    </row>
    <row r="30" spans="1:9" ht="15.75" customHeight="1">
      <c r="A30" s="296"/>
      <c r="B30" s="296"/>
      <c r="C30" s="296"/>
      <c r="D30" s="475"/>
      <c r="E30" s="475"/>
      <c r="F30" s="296"/>
      <c r="G30" s="296"/>
      <c r="H30" s="296"/>
      <c r="I30" s="293" t="s">
        <v>1</v>
      </c>
    </row>
    <row r="31" spans="1:9" ht="9.9499999999999993" customHeight="1">
      <c r="A31" s="296"/>
      <c r="B31" s="296"/>
      <c r="C31" s="296"/>
      <c r="D31" s="296"/>
      <c r="E31" s="296"/>
      <c r="F31" s="296"/>
      <c r="G31" s="296"/>
      <c r="H31" s="296"/>
      <c r="I31" s="293" t="s">
        <v>1</v>
      </c>
    </row>
    <row r="32" spans="1:9">
      <c r="A32" s="296"/>
      <c r="B32" s="296"/>
      <c r="C32" s="296"/>
      <c r="D32" s="477"/>
      <c r="E32" s="296"/>
      <c r="F32" s="296"/>
      <c r="G32" s="296"/>
      <c r="H32" s="296"/>
      <c r="I32" s="293" t="s">
        <v>1</v>
      </c>
    </row>
    <row r="33" spans="1:9" ht="36" customHeight="1">
      <c r="A33" s="296"/>
      <c r="B33" s="294"/>
      <c r="C33" s="294"/>
      <c r="D33" s="476"/>
      <c r="E33" s="476"/>
      <c r="F33" s="296"/>
      <c r="G33" s="296"/>
      <c r="H33" s="296"/>
      <c r="I33" s="293" t="s">
        <v>25</v>
      </c>
    </row>
    <row r="34" spans="1:9">
      <c r="B34" s="298"/>
    </row>
    <row r="35" spans="1:9">
      <c r="B35" s="300"/>
    </row>
    <row r="36" spans="1:9">
      <c r="A36" s="933" t="s">
        <v>285</v>
      </c>
      <c r="B36" s="950"/>
      <c r="C36" s="950"/>
      <c r="D36" s="950"/>
      <c r="E36" s="950"/>
      <c r="F36" s="950"/>
      <c r="G36" s="950"/>
      <c r="H36" s="950"/>
    </row>
    <row r="37" spans="1:9">
      <c r="A37" s="276"/>
      <c r="B37" s="301" t="s">
        <v>253</v>
      </c>
      <c r="C37" s="302"/>
      <c r="D37" s="302"/>
      <c r="E37" s="302"/>
      <c r="F37" s="302"/>
      <c r="G37" s="302"/>
      <c r="H37" s="302"/>
    </row>
    <row r="38" spans="1:9">
      <c r="A38" s="303"/>
      <c r="B38" s="304"/>
      <c r="C38" s="304"/>
      <c r="D38" s="304"/>
      <c r="E38" s="304"/>
      <c r="F38" s="304"/>
      <c r="G38" s="304"/>
      <c r="H38" s="304"/>
    </row>
    <row r="39" spans="1:9">
      <c r="A39" s="951"/>
      <c r="B39" s="952"/>
      <c r="C39" s="952"/>
      <c r="D39" s="952"/>
      <c r="E39" s="952"/>
      <c r="F39" s="952"/>
      <c r="G39" s="952"/>
      <c r="H39" s="952"/>
    </row>
    <row r="40" spans="1:9">
      <c r="A40" s="305"/>
      <c r="B40" s="306"/>
      <c r="C40" s="306"/>
      <c r="D40" s="306"/>
      <c r="E40" s="306"/>
      <c r="F40" s="306"/>
      <c r="G40" s="306"/>
      <c r="H40" s="306"/>
    </row>
    <row r="41" spans="1:9">
      <c r="A41" s="953"/>
      <c r="B41" s="952"/>
      <c r="C41" s="952"/>
      <c r="D41" s="952"/>
      <c r="E41" s="952"/>
      <c r="F41" s="952"/>
      <c r="G41" s="952"/>
      <c r="H41" s="952"/>
    </row>
    <row r="42" spans="1:9">
      <c r="A42" s="299"/>
      <c r="B42" s="307"/>
      <c r="C42" s="299"/>
      <c r="D42" s="299"/>
      <c r="E42" s="299"/>
      <c r="F42" s="299"/>
      <c r="G42" s="299"/>
      <c r="H42" s="299"/>
    </row>
  </sheetData>
  <mergeCells count="12">
    <mergeCell ref="A1:H1"/>
    <mergeCell ref="A8:H8"/>
    <mergeCell ref="A7:H7"/>
    <mergeCell ref="A4:H4"/>
    <mergeCell ref="A5:H5"/>
    <mergeCell ref="A6:H6"/>
    <mergeCell ref="A2:H2"/>
    <mergeCell ref="A39:H39"/>
    <mergeCell ref="A41:H41"/>
    <mergeCell ref="A36:H36"/>
    <mergeCell ref="A9:H9"/>
    <mergeCell ref="A3:H3"/>
  </mergeCells>
  <phoneticPr fontId="47"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V83"/>
  <sheetViews>
    <sheetView showGridLines="0" showOutlineSymbols="0" view="pageBreakPreview" zoomScale="65" zoomScaleNormal="75" zoomScaleSheetLayoutView="65" workbookViewId="0">
      <selection sqref="A1:U1"/>
    </sheetView>
  </sheetViews>
  <sheetFormatPr defaultColWidth="9.6640625" defaultRowHeight="15.75"/>
  <cols>
    <col min="1" max="2" width="2.5546875" style="4" customWidth="1"/>
    <col min="3" max="3" width="25" style="4" customWidth="1"/>
    <col min="4" max="4" width="6.88671875" style="7" customWidth="1"/>
    <col min="5" max="5" width="6.21875" style="7" customWidth="1"/>
    <col min="6" max="6" width="10.21875" style="7" customWidth="1"/>
    <col min="7" max="7" width="8.44140625" style="7" bestFit="1" customWidth="1"/>
    <col min="8" max="8" width="6.21875" style="7" customWidth="1"/>
    <col min="9" max="9" width="9.77734375" style="7" customWidth="1"/>
    <col min="10" max="10" width="6.21875" style="7" bestFit="1" customWidth="1"/>
    <col min="11" max="11" width="5.6640625" style="7" customWidth="1"/>
    <col min="12" max="12" width="9.33203125" style="7" bestFit="1" customWidth="1"/>
    <col min="13" max="13" width="7" style="7" bestFit="1" customWidth="1"/>
    <col min="14" max="14" width="6.109375" style="7" customWidth="1"/>
    <col min="15" max="15" width="9.77734375" style="7" customWidth="1"/>
    <col min="16" max="16" width="6.109375" style="7" customWidth="1"/>
    <col min="17" max="17" width="5.6640625" style="7" customWidth="1"/>
    <col min="18" max="18" width="7" style="7" customWidth="1"/>
    <col min="19" max="19" width="9.5546875" style="7" customWidth="1"/>
    <col min="20" max="20" width="9.77734375" style="7" bestFit="1" customWidth="1"/>
    <col min="21" max="21" width="13.21875" style="7" bestFit="1" customWidth="1"/>
    <col min="22" max="22" width="6.5546875" style="119" customWidth="1"/>
    <col min="23" max="23" width="6.5546875" style="4" customWidth="1"/>
    <col min="24" max="24" width="7.6640625" style="4" customWidth="1"/>
    <col min="25" max="16384" width="9.6640625" style="4"/>
  </cols>
  <sheetData>
    <row r="1" spans="1:22" ht="20.25">
      <c r="A1" s="681" t="s">
        <v>333</v>
      </c>
      <c r="B1" s="682"/>
      <c r="C1" s="682"/>
      <c r="D1" s="682"/>
      <c r="E1" s="682"/>
      <c r="F1" s="682"/>
      <c r="G1" s="682"/>
      <c r="H1" s="682"/>
      <c r="I1" s="682"/>
      <c r="J1" s="682"/>
      <c r="K1" s="682"/>
      <c r="L1" s="682"/>
      <c r="M1" s="682"/>
      <c r="N1" s="682"/>
      <c r="O1" s="682"/>
      <c r="P1" s="682"/>
      <c r="Q1" s="682"/>
      <c r="R1" s="682"/>
      <c r="S1" s="682"/>
      <c r="T1" s="682"/>
      <c r="U1" s="682"/>
      <c r="V1" s="118"/>
    </row>
    <row r="2" spans="1:22">
      <c r="A2" s="683"/>
      <c r="B2" s="683"/>
      <c r="C2" s="683"/>
      <c r="D2" s="683"/>
      <c r="E2" s="683"/>
      <c r="F2" s="683"/>
      <c r="G2" s="683"/>
      <c r="H2" s="683"/>
      <c r="I2" s="683"/>
      <c r="J2" s="683"/>
      <c r="K2" s="683"/>
      <c r="L2" s="683"/>
      <c r="M2" s="683"/>
      <c r="N2" s="683"/>
      <c r="O2" s="683"/>
      <c r="P2" s="683"/>
      <c r="Q2" s="683"/>
      <c r="R2" s="683"/>
      <c r="S2" s="683"/>
      <c r="T2" s="683"/>
      <c r="U2" s="683"/>
      <c r="V2" s="118"/>
    </row>
    <row r="3" spans="1:22">
      <c r="A3" s="669"/>
      <c r="B3" s="669"/>
      <c r="C3" s="669"/>
      <c r="D3" s="669"/>
      <c r="E3" s="669"/>
      <c r="F3" s="669"/>
      <c r="G3" s="669"/>
      <c r="H3" s="669"/>
      <c r="I3" s="669"/>
      <c r="J3" s="669"/>
      <c r="K3" s="669"/>
      <c r="L3" s="669"/>
      <c r="M3" s="669"/>
      <c r="N3" s="669"/>
      <c r="O3" s="669"/>
      <c r="P3" s="669"/>
      <c r="Q3" s="669"/>
      <c r="R3" s="669"/>
      <c r="S3" s="669"/>
      <c r="T3" s="669"/>
      <c r="U3" s="669"/>
      <c r="V3" s="118"/>
    </row>
    <row r="4" spans="1:22" ht="22.5">
      <c r="A4" s="659" t="s">
        <v>278</v>
      </c>
      <c r="B4" s="660"/>
      <c r="C4" s="660"/>
      <c r="D4" s="660"/>
      <c r="E4" s="660"/>
      <c r="F4" s="660"/>
      <c r="G4" s="660"/>
      <c r="H4" s="660"/>
      <c r="I4" s="660"/>
      <c r="J4" s="660"/>
      <c r="K4" s="660"/>
      <c r="L4" s="660"/>
      <c r="M4" s="660"/>
      <c r="N4" s="660"/>
      <c r="O4" s="660"/>
      <c r="P4" s="660"/>
      <c r="Q4" s="660"/>
      <c r="R4" s="660"/>
      <c r="S4" s="660"/>
      <c r="T4" s="660"/>
      <c r="U4" s="660"/>
      <c r="V4" s="118"/>
    </row>
    <row r="5" spans="1:22" ht="23.25">
      <c r="A5" s="661" t="s">
        <v>338</v>
      </c>
      <c r="B5" s="663"/>
      <c r="C5" s="663"/>
      <c r="D5" s="663"/>
      <c r="E5" s="663"/>
      <c r="F5" s="663"/>
      <c r="G5" s="663"/>
      <c r="H5" s="663"/>
      <c r="I5" s="663"/>
      <c r="J5" s="663"/>
      <c r="K5" s="663"/>
      <c r="L5" s="663"/>
      <c r="M5" s="663"/>
      <c r="N5" s="663"/>
      <c r="O5" s="663"/>
      <c r="P5" s="663"/>
      <c r="Q5" s="663"/>
      <c r="R5" s="663"/>
      <c r="S5" s="663"/>
      <c r="T5" s="663"/>
      <c r="U5" s="663"/>
      <c r="V5" s="118"/>
    </row>
    <row r="6" spans="1:22" ht="23.25">
      <c r="A6" s="661" t="s">
        <v>269</v>
      </c>
      <c r="B6" s="660"/>
      <c r="C6" s="660"/>
      <c r="D6" s="660"/>
      <c r="E6" s="660"/>
      <c r="F6" s="660"/>
      <c r="G6" s="660"/>
      <c r="H6" s="660"/>
      <c r="I6" s="660"/>
      <c r="J6" s="660"/>
      <c r="K6" s="660"/>
      <c r="L6" s="660"/>
      <c r="M6" s="660"/>
      <c r="N6" s="660"/>
      <c r="O6" s="660"/>
      <c r="P6" s="660"/>
      <c r="Q6" s="660"/>
      <c r="R6" s="660"/>
      <c r="S6" s="660"/>
      <c r="T6" s="660"/>
      <c r="U6" s="660"/>
      <c r="V6" s="118"/>
    </row>
    <row r="7" spans="1:22" ht="23.25">
      <c r="A7" s="661" t="s">
        <v>268</v>
      </c>
      <c r="B7" s="663"/>
      <c r="C7" s="663"/>
      <c r="D7" s="663"/>
      <c r="E7" s="663"/>
      <c r="F7" s="663"/>
      <c r="G7" s="663"/>
      <c r="H7" s="663"/>
      <c r="I7" s="663"/>
      <c r="J7" s="663"/>
      <c r="K7" s="663"/>
      <c r="L7" s="663"/>
      <c r="M7" s="663"/>
      <c r="N7" s="663"/>
      <c r="O7" s="663"/>
      <c r="P7" s="663"/>
      <c r="Q7" s="663"/>
      <c r="R7" s="663"/>
      <c r="S7" s="663"/>
      <c r="T7" s="663"/>
      <c r="U7" s="663"/>
      <c r="V7" s="118"/>
    </row>
    <row r="8" spans="1:22" ht="23.25">
      <c r="A8" s="668"/>
      <c r="B8" s="668"/>
      <c r="C8" s="668"/>
      <c r="D8" s="668"/>
      <c r="E8" s="668"/>
      <c r="F8" s="668"/>
      <c r="G8" s="668"/>
      <c r="H8" s="668"/>
      <c r="I8" s="668"/>
      <c r="J8" s="668"/>
      <c r="K8" s="668"/>
      <c r="L8" s="668"/>
      <c r="M8" s="668"/>
      <c r="N8" s="668"/>
      <c r="O8" s="668"/>
      <c r="P8" s="668"/>
      <c r="Q8" s="668"/>
      <c r="R8" s="668"/>
      <c r="S8" s="668"/>
      <c r="T8" s="668"/>
      <c r="U8" s="668"/>
      <c r="V8" s="118"/>
    </row>
    <row r="9" spans="1:22" ht="23.25">
      <c r="A9" s="668"/>
      <c r="B9" s="668"/>
      <c r="C9" s="668"/>
      <c r="D9" s="668"/>
      <c r="E9" s="668"/>
      <c r="F9" s="668"/>
      <c r="G9" s="668"/>
      <c r="H9" s="668"/>
      <c r="I9" s="668"/>
      <c r="J9" s="668"/>
      <c r="K9" s="668"/>
      <c r="L9" s="668"/>
      <c r="M9" s="668"/>
      <c r="N9" s="668"/>
      <c r="O9" s="668"/>
      <c r="P9" s="668"/>
      <c r="Q9" s="668"/>
      <c r="R9" s="668"/>
      <c r="S9" s="668"/>
      <c r="T9" s="668"/>
      <c r="U9" s="668"/>
      <c r="V9" s="118"/>
    </row>
    <row r="10" spans="1:22" ht="23.25">
      <c r="A10" s="668"/>
      <c r="B10" s="668"/>
      <c r="C10" s="668"/>
      <c r="D10" s="668"/>
      <c r="E10" s="668"/>
      <c r="F10" s="668"/>
      <c r="G10" s="668"/>
      <c r="H10" s="668"/>
      <c r="I10" s="668"/>
      <c r="J10" s="668"/>
      <c r="K10" s="668"/>
      <c r="L10" s="668"/>
      <c r="M10" s="668"/>
      <c r="N10" s="668"/>
      <c r="O10" s="668"/>
      <c r="P10" s="668"/>
      <c r="Q10" s="668"/>
      <c r="R10" s="668"/>
      <c r="S10" s="668"/>
      <c r="T10" s="668"/>
      <c r="U10" s="668"/>
      <c r="V10" s="118"/>
    </row>
    <row r="11" spans="1:22">
      <c r="A11" s="669"/>
      <c r="B11" s="669"/>
      <c r="C11" s="669"/>
      <c r="D11" s="669"/>
      <c r="E11" s="669"/>
      <c r="F11" s="669"/>
      <c r="G11" s="669"/>
      <c r="H11" s="669"/>
      <c r="I11" s="669"/>
      <c r="J11" s="669"/>
      <c r="K11" s="669"/>
      <c r="L11" s="669"/>
      <c r="M11" s="669"/>
      <c r="N11" s="669"/>
      <c r="O11" s="669"/>
      <c r="P11" s="669"/>
      <c r="Q11" s="669"/>
      <c r="R11" s="670"/>
      <c r="S11" s="687" t="s">
        <v>38</v>
      </c>
      <c r="T11" s="688"/>
      <c r="U11" s="689"/>
      <c r="V11" s="118"/>
    </row>
    <row r="12" spans="1:22">
      <c r="A12" s="669"/>
      <c r="B12" s="669"/>
      <c r="C12" s="669"/>
      <c r="D12" s="669"/>
      <c r="E12" s="669"/>
      <c r="F12" s="669"/>
      <c r="G12" s="669"/>
      <c r="H12" s="669"/>
      <c r="I12" s="669"/>
      <c r="J12" s="669"/>
      <c r="K12" s="669"/>
      <c r="L12" s="669"/>
      <c r="M12" s="669"/>
      <c r="N12" s="669"/>
      <c r="O12" s="669"/>
      <c r="P12" s="669"/>
      <c r="Q12" s="669"/>
      <c r="R12" s="670"/>
      <c r="S12" s="675" t="s">
        <v>22</v>
      </c>
      <c r="T12" s="686" t="s">
        <v>46</v>
      </c>
      <c r="U12" s="684" t="s">
        <v>289</v>
      </c>
      <c r="V12" s="118"/>
    </row>
    <row r="13" spans="1:22" ht="16.5" thickBot="1">
      <c r="A13" s="671"/>
      <c r="B13" s="671"/>
      <c r="C13" s="671"/>
      <c r="D13" s="671"/>
      <c r="E13" s="671"/>
      <c r="F13" s="671"/>
      <c r="G13" s="671"/>
      <c r="H13" s="671"/>
      <c r="I13" s="671"/>
      <c r="J13" s="671"/>
      <c r="K13" s="671"/>
      <c r="L13" s="671"/>
      <c r="M13" s="671"/>
      <c r="N13" s="671"/>
      <c r="O13" s="671"/>
      <c r="P13" s="671"/>
      <c r="Q13" s="671"/>
      <c r="R13" s="672"/>
      <c r="S13" s="676"/>
      <c r="T13" s="685"/>
      <c r="U13" s="685"/>
      <c r="V13" s="118"/>
    </row>
    <row r="14" spans="1:22">
      <c r="A14" s="677" t="s">
        <v>110</v>
      </c>
      <c r="B14" s="678"/>
      <c r="C14" s="678"/>
      <c r="D14" s="678"/>
      <c r="E14" s="678"/>
      <c r="F14" s="678"/>
      <c r="G14" s="678"/>
      <c r="H14" s="678"/>
      <c r="I14" s="678"/>
      <c r="J14" s="678"/>
      <c r="K14" s="678"/>
      <c r="L14" s="678"/>
      <c r="M14" s="678"/>
      <c r="N14" s="678"/>
      <c r="O14" s="678"/>
      <c r="P14" s="678"/>
      <c r="Q14" s="678"/>
      <c r="R14" s="678"/>
      <c r="S14" s="199">
        <v>639</v>
      </c>
      <c r="T14" s="199">
        <v>582</v>
      </c>
      <c r="U14" s="195">
        <v>105877</v>
      </c>
      <c r="V14" s="118"/>
    </row>
    <row r="15" spans="1:22" ht="20.25" customHeight="1">
      <c r="A15" s="666" t="s">
        <v>241</v>
      </c>
      <c r="B15" s="667"/>
      <c r="C15" s="667"/>
      <c r="D15" s="667"/>
      <c r="E15" s="667"/>
      <c r="F15" s="667"/>
      <c r="G15" s="667"/>
      <c r="H15" s="667"/>
      <c r="I15" s="667"/>
      <c r="J15" s="667"/>
      <c r="K15" s="667"/>
      <c r="L15" s="667"/>
      <c r="M15" s="667"/>
      <c r="N15" s="667"/>
      <c r="O15" s="667"/>
      <c r="P15" s="667"/>
      <c r="Q15" s="667"/>
      <c r="R15" s="667"/>
      <c r="S15" s="200">
        <v>0</v>
      </c>
      <c r="T15" s="200">
        <v>0</v>
      </c>
      <c r="U15" s="123">
        <v>0</v>
      </c>
      <c r="V15" s="118"/>
    </row>
    <row r="16" spans="1:22">
      <c r="A16" s="679" t="s">
        <v>111</v>
      </c>
      <c r="B16" s="680"/>
      <c r="C16" s="680"/>
      <c r="D16" s="680"/>
      <c r="E16" s="680"/>
      <c r="F16" s="680"/>
      <c r="G16" s="680"/>
      <c r="H16" s="680"/>
      <c r="I16" s="680"/>
      <c r="J16" s="680"/>
      <c r="K16" s="680"/>
      <c r="L16" s="680"/>
      <c r="M16" s="680"/>
      <c r="N16" s="680"/>
      <c r="O16" s="680"/>
      <c r="P16" s="680"/>
      <c r="Q16" s="680"/>
      <c r="R16" s="680"/>
      <c r="S16" s="201">
        <f>+S15+S14</f>
        <v>639</v>
      </c>
      <c r="T16" s="201">
        <f>+T15+T14</f>
        <v>582</v>
      </c>
      <c r="U16" s="124">
        <f>+U15+U14</f>
        <v>105877</v>
      </c>
      <c r="V16" s="118"/>
    </row>
    <row r="17" spans="1:22">
      <c r="A17" s="677" t="s">
        <v>326</v>
      </c>
      <c r="B17" s="678"/>
      <c r="C17" s="678"/>
      <c r="D17" s="678"/>
      <c r="E17" s="678"/>
      <c r="F17" s="678"/>
      <c r="G17" s="678"/>
      <c r="H17" s="678"/>
      <c r="I17" s="678"/>
      <c r="J17" s="678"/>
      <c r="K17" s="678"/>
      <c r="L17" s="678"/>
      <c r="M17" s="678"/>
      <c r="N17" s="678"/>
      <c r="O17" s="678"/>
      <c r="P17" s="678"/>
      <c r="Q17" s="678"/>
      <c r="R17" s="678"/>
      <c r="S17" s="202">
        <v>639</v>
      </c>
      <c r="T17" s="202">
        <v>582</v>
      </c>
      <c r="U17" s="125">
        <v>105877</v>
      </c>
      <c r="V17" s="118"/>
    </row>
    <row r="18" spans="1:22" ht="18.75" customHeight="1">
      <c r="A18" s="673" t="s">
        <v>327</v>
      </c>
      <c r="B18" s="674"/>
      <c r="C18" s="674"/>
      <c r="D18" s="674"/>
      <c r="E18" s="674"/>
      <c r="F18" s="674"/>
      <c r="G18" s="674"/>
      <c r="H18" s="674"/>
      <c r="I18" s="674"/>
      <c r="J18" s="674"/>
      <c r="K18" s="674"/>
      <c r="L18" s="674"/>
      <c r="M18" s="674"/>
      <c r="N18" s="674"/>
      <c r="O18" s="674"/>
      <c r="P18" s="674"/>
      <c r="Q18" s="674"/>
      <c r="R18" s="674"/>
      <c r="S18" s="489">
        <v>0</v>
      </c>
      <c r="T18" s="489">
        <v>0</v>
      </c>
      <c r="U18" s="598">
        <v>0</v>
      </c>
      <c r="V18" s="118"/>
    </row>
    <row r="19" spans="1:22">
      <c r="A19" s="641" t="s">
        <v>328</v>
      </c>
      <c r="B19" s="642"/>
      <c r="C19" s="642"/>
      <c r="D19" s="642"/>
      <c r="E19" s="642"/>
      <c r="F19" s="642"/>
      <c r="G19" s="642"/>
      <c r="H19" s="642"/>
      <c r="I19" s="642"/>
      <c r="J19" s="642"/>
      <c r="K19" s="642"/>
      <c r="L19" s="642"/>
      <c r="M19" s="642"/>
      <c r="N19" s="642"/>
      <c r="O19" s="642"/>
      <c r="P19" s="642"/>
      <c r="Q19" s="642"/>
      <c r="R19" s="642"/>
      <c r="S19" s="203">
        <v>639</v>
      </c>
      <c r="T19" s="203">
        <f>+T18+T17</f>
        <v>582</v>
      </c>
      <c r="U19" s="126">
        <f>+U18+U17</f>
        <v>105877</v>
      </c>
      <c r="V19" s="118"/>
    </row>
    <row r="20" spans="1:22">
      <c r="A20" s="620" t="s">
        <v>12</v>
      </c>
      <c r="B20" s="621"/>
      <c r="C20" s="621"/>
      <c r="D20" s="621"/>
      <c r="E20" s="621"/>
      <c r="F20" s="621"/>
      <c r="G20" s="621"/>
      <c r="H20" s="621"/>
      <c r="I20" s="621"/>
      <c r="J20" s="621"/>
      <c r="K20" s="621"/>
      <c r="L20" s="621"/>
      <c r="M20" s="621"/>
      <c r="N20" s="621"/>
      <c r="O20" s="621"/>
      <c r="P20" s="621"/>
      <c r="Q20" s="621"/>
      <c r="R20" s="621"/>
      <c r="S20" s="122"/>
      <c r="T20" s="122"/>
      <c r="U20" s="123"/>
      <c r="V20" s="118"/>
    </row>
    <row r="21" spans="1:22">
      <c r="A21" s="618" t="s">
        <v>35</v>
      </c>
      <c r="B21" s="619"/>
      <c r="C21" s="619"/>
      <c r="D21" s="619"/>
      <c r="E21" s="619"/>
      <c r="F21" s="619"/>
      <c r="G21" s="619"/>
      <c r="H21" s="619"/>
      <c r="I21" s="619"/>
      <c r="J21" s="619"/>
      <c r="K21" s="619"/>
      <c r="L21" s="619"/>
      <c r="M21" s="619"/>
      <c r="N21" s="619"/>
      <c r="O21" s="619"/>
      <c r="P21" s="619"/>
      <c r="Q21" s="619"/>
      <c r="R21" s="619"/>
      <c r="S21" s="122"/>
      <c r="T21" s="122"/>
      <c r="U21" s="123"/>
      <c r="V21" s="118"/>
    </row>
    <row r="22" spans="1:22">
      <c r="A22" s="622" t="s">
        <v>370</v>
      </c>
      <c r="B22" s="626"/>
      <c r="C22" s="626"/>
      <c r="D22" s="626"/>
      <c r="E22" s="626"/>
      <c r="F22" s="626"/>
      <c r="G22" s="626"/>
      <c r="H22" s="626"/>
      <c r="I22" s="626"/>
      <c r="J22" s="626"/>
      <c r="K22" s="626"/>
      <c r="L22" s="626"/>
      <c r="M22" s="626"/>
      <c r="N22" s="626"/>
      <c r="O22" s="626"/>
      <c r="P22" s="535"/>
      <c r="Q22" s="535"/>
      <c r="R22" s="535"/>
      <c r="S22" s="122"/>
      <c r="T22" s="122"/>
      <c r="U22" s="123">
        <v>-29</v>
      </c>
      <c r="V22" s="118"/>
    </row>
    <row r="23" spans="1:22">
      <c r="A23" s="625" t="s">
        <v>367</v>
      </c>
      <c r="B23" s="624"/>
      <c r="C23" s="624"/>
      <c r="D23" s="624"/>
      <c r="E23" s="624"/>
      <c r="F23" s="624"/>
      <c r="G23" s="624"/>
      <c r="H23" s="624"/>
      <c r="I23" s="624"/>
      <c r="J23" s="624"/>
      <c r="K23" s="624"/>
      <c r="L23" s="624"/>
      <c r="M23" s="624"/>
      <c r="N23" s="624"/>
      <c r="O23" s="624"/>
      <c r="P23" s="624"/>
      <c r="Q23" s="624"/>
      <c r="R23" s="624"/>
      <c r="S23" s="122"/>
      <c r="T23" s="122"/>
      <c r="U23" s="123">
        <v>-152</v>
      </c>
      <c r="V23" s="118"/>
    </row>
    <row r="24" spans="1:22">
      <c r="A24" s="622" t="s">
        <v>339</v>
      </c>
      <c r="B24" s="619"/>
      <c r="C24" s="619"/>
      <c r="D24" s="619"/>
      <c r="E24" s="619"/>
      <c r="F24" s="619"/>
      <c r="G24" s="619"/>
      <c r="H24" s="619"/>
      <c r="I24" s="619"/>
      <c r="J24" s="619"/>
      <c r="K24" s="619"/>
      <c r="L24" s="619"/>
      <c r="M24" s="619"/>
      <c r="N24" s="619"/>
      <c r="O24" s="619"/>
      <c r="P24" s="619"/>
      <c r="Q24" s="619"/>
      <c r="R24" s="619"/>
      <c r="S24" s="122"/>
      <c r="T24" s="122"/>
      <c r="U24" s="123"/>
      <c r="V24" s="118"/>
    </row>
    <row r="25" spans="1:22">
      <c r="A25" s="623" t="s">
        <v>254</v>
      </c>
      <c r="B25" s="624"/>
      <c r="C25" s="624"/>
      <c r="D25" s="624"/>
      <c r="E25" s="624"/>
      <c r="F25" s="624"/>
      <c r="G25" s="624"/>
      <c r="H25" s="624"/>
      <c r="I25" s="624"/>
      <c r="J25" s="624"/>
      <c r="K25" s="624"/>
      <c r="L25" s="624"/>
      <c r="M25" s="624"/>
      <c r="N25" s="624"/>
      <c r="O25" s="624"/>
      <c r="P25" s="624"/>
      <c r="Q25" s="624"/>
      <c r="R25" s="624"/>
      <c r="S25" s="122"/>
      <c r="T25" s="122"/>
      <c r="U25" s="123">
        <v>1845</v>
      </c>
      <c r="V25" s="118"/>
    </row>
    <row r="26" spans="1:22">
      <c r="A26" s="629" t="s">
        <v>13</v>
      </c>
      <c r="B26" s="630"/>
      <c r="C26" s="630"/>
      <c r="D26" s="630"/>
      <c r="E26" s="630"/>
      <c r="F26" s="630"/>
      <c r="G26" s="630"/>
      <c r="H26" s="630"/>
      <c r="I26" s="630"/>
      <c r="J26" s="630"/>
      <c r="K26" s="630"/>
      <c r="L26" s="630"/>
      <c r="M26" s="630"/>
      <c r="N26" s="630"/>
      <c r="O26" s="630"/>
      <c r="P26" s="630"/>
      <c r="Q26" s="630"/>
      <c r="R26" s="630"/>
      <c r="S26" s="122"/>
      <c r="T26" s="122"/>
      <c r="U26" s="123">
        <v>5620</v>
      </c>
      <c r="V26" s="118"/>
    </row>
    <row r="27" spans="1:22">
      <c r="A27" s="628" t="s">
        <v>255</v>
      </c>
      <c r="B27" s="624"/>
      <c r="C27" s="624"/>
      <c r="D27" s="624"/>
      <c r="E27" s="624"/>
      <c r="F27" s="624"/>
      <c r="G27" s="624"/>
      <c r="H27" s="624"/>
      <c r="I27" s="624"/>
      <c r="J27" s="624"/>
      <c r="K27" s="624"/>
      <c r="L27" s="624"/>
      <c r="M27" s="624"/>
      <c r="N27" s="624"/>
      <c r="O27" s="624"/>
      <c r="P27" s="624"/>
      <c r="Q27" s="624"/>
      <c r="R27" s="624"/>
      <c r="S27" s="122"/>
      <c r="T27" s="122"/>
      <c r="U27" s="123">
        <v>0</v>
      </c>
      <c r="V27" s="118"/>
    </row>
    <row r="28" spans="1:22">
      <c r="A28" s="628" t="s">
        <v>281</v>
      </c>
      <c r="B28" s="624"/>
      <c r="C28" s="624"/>
      <c r="D28" s="624"/>
      <c r="E28" s="624"/>
      <c r="F28" s="624"/>
      <c r="G28" s="624"/>
      <c r="H28" s="624"/>
      <c r="I28" s="624"/>
      <c r="J28" s="624"/>
      <c r="K28" s="624"/>
      <c r="L28" s="624"/>
      <c r="M28" s="624"/>
      <c r="N28" s="624"/>
      <c r="O28" s="624"/>
      <c r="P28" s="624"/>
      <c r="Q28" s="624"/>
      <c r="R28" s="624"/>
      <c r="S28" s="122"/>
      <c r="T28" s="122">
        <f>SUM(T25:T27)</f>
        <v>0</v>
      </c>
      <c r="U28" s="122">
        <f>SUM(U25:U27)</f>
        <v>7465</v>
      </c>
      <c r="V28" s="118"/>
    </row>
    <row r="29" spans="1:22">
      <c r="A29" s="618" t="s">
        <v>37</v>
      </c>
      <c r="B29" s="619"/>
      <c r="C29" s="619"/>
      <c r="D29" s="619"/>
      <c r="E29" s="619"/>
      <c r="F29" s="619"/>
      <c r="G29" s="619"/>
      <c r="H29" s="619"/>
      <c r="I29" s="619"/>
      <c r="J29" s="619"/>
      <c r="K29" s="619"/>
      <c r="L29" s="619"/>
      <c r="M29" s="619"/>
      <c r="N29" s="619"/>
      <c r="O29" s="619"/>
      <c r="P29" s="619"/>
      <c r="Q29" s="619"/>
      <c r="R29" s="619"/>
      <c r="S29" s="122"/>
      <c r="T29" s="122">
        <v>0</v>
      </c>
      <c r="U29" s="122">
        <v>7465</v>
      </c>
      <c r="V29" s="118"/>
    </row>
    <row r="30" spans="1:22">
      <c r="A30" s="618" t="s">
        <v>36</v>
      </c>
      <c r="B30" s="619"/>
      <c r="C30" s="619"/>
      <c r="D30" s="619"/>
      <c r="E30" s="619"/>
      <c r="F30" s="619"/>
      <c r="G30" s="619"/>
      <c r="H30" s="619"/>
      <c r="I30" s="619"/>
      <c r="J30" s="619"/>
      <c r="K30" s="619"/>
      <c r="L30" s="619"/>
      <c r="M30" s="619"/>
      <c r="N30" s="619"/>
      <c r="O30" s="619"/>
      <c r="P30" s="619"/>
      <c r="Q30" s="619"/>
      <c r="R30" s="619"/>
      <c r="S30" s="122"/>
      <c r="T30" s="122">
        <v>0</v>
      </c>
      <c r="U30" s="122">
        <f>U29+U22+U23</f>
        <v>7284</v>
      </c>
      <c r="V30" s="118"/>
    </row>
    <row r="31" spans="1:22">
      <c r="A31" s="631" t="s">
        <v>248</v>
      </c>
      <c r="B31" s="632"/>
      <c r="C31" s="632"/>
      <c r="D31" s="632"/>
      <c r="E31" s="632"/>
      <c r="F31" s="632"/>
      <c r="G31" s="632"/>
      <c r="H31" s="632"/>
      <c r="I31" s="632"/>
      <c r="J31" s="632"/>
      <c r="K31" s="632"/>
      <c r="L31" s="632"/>
      <c r="M31" s="632"/>
      <c r="N31" s="632"/>
      <c r="O31" s="632"/>
      <c r="P31" s="632"/>
      <c r="Q31" s="632"/>
      <c r="R31" s="633"/>
      <c r="S31" s="191">
        <f>+S30+S19</f>
        <v>639</v>
      </c>
      <c r="T31" s="191">
        <f>T30+T19</f>
        <v>582</v>
      </c>
      <c r="U31" s="191">
        <f>+U30+U19</f>
        <v>113161</v>
      </c>
      <c r="V31" s="118"/>
    </row>
    <row r="32" spans="1:22">
      <c r="A32" s="620" t="s">
        <v>104</v>
      </c>
      <c r="B32" s="621"/>
      <c r="C32" s="621"/>
      <c r="D32" s="621"/>
      <c r="E32" s="621"/>
      <c r="F32" s="621"/>
      <c r="G32" s="621"/>
      <c r="H32" s="621"/>
      <c r="I32" s="621"/>
      <c r="J32" s="621"/>
      <c r="K32" s="621"/>
      <c r="L32" s="621"/>
      <c r="M32" s="621"/>
      <c r="N32" s="621"/>
      <c r="O32" s="621"/>
      <c r="P32" s="621"/>
      <c r="Q32" s="621"/>
      <c r="R32" s="621"/>
      <c r="S32" s="122"/>
      <c r="T32" s="122"/>
      <c r="U32" s="123"/>
      <c r="V32" s="118"/>
    </row>
    <row r="33" spans="1:22">
      <c r="A33" s="622" t="s">
        <v>340</v>
      </c>
      <c r="B33" s="619"/>
      <c r="C33" s="619"/>
      <c r="D33" s="619"/>
      <c r="E33" s="619"/>
      <c r="F33" s="619"/>
      <c r="G33" s="619"/>
      <c r="H33" s="619"/>
      <c r="I33" s="619"/>
      <c r="J33" s="619"/>
      <c r="K33" s="619"/>
      <c r="L33" s="619"/>
      <c r="M33" s="619"/>
      <c r="N33" s="619"/>
      <c r="O33" s="619"/>
      <c r="P33" s="619"/>
      <c r="Q33" s="619"/>
      <c r="R33" s="619"/>
      <c r="S33" s="122"/>
      <c r="T33" s="122"/>
      <c r="U33" s="123"/>
      <c r="V33" s="118"/>
    </row>
    <row r="34" spans="1:22">
      <c r="A34" s="627" t="s">
        <v>341</v>
      </c>
      <c r="B34" s="624"/>
      <c r="C34" s="624"/>
      <c r="D34" s="624"/>
      <c r="E34" s="624"/>
      <c r="F34" s="624"/>
      <c r="G34" s="624"/>
      <c r="H34" s="624"/>
      <c r="I34" s="624"/>
      <c r="J34" s="624"/>
      <c r="K34" s="624"/>
      <c r="L34" s="624"/>
      <c r="M34" s="624"/>
      <c r="N34" s="624"/>
      <c r="O34" s="624"/>
      <c r="P34" s="624"/>
      <c r="Q34" s="624"/>
      <c r="R34" s="624"/>
      <c r="S34" s="122"/>
      <c r="T34" s="122"/>
      <c r="U34" s="123">
        <v>-92</v>
      </c>
      <c r="V34" s="118"/>
    </row>
    <row r="35" spans="1:22">
      <c r="A35" s="627" t="s">
        <v>342</v>
      </c>
      <c r="B35" s="624"/>
      <c r="C35" s="624"/>
      <c r="D35" s="624"/>
      <c r="E35" s="624"/>
      <c r="F35" s="624"/>
      <c r="G35" s="624"/>
      <c r="H35" s="624"/>
      <c r="I35" s="624"/>
      <c r="J35" s="624"/>
      <c r="K35" s="624"/>
      <c r="L35" s="624"/>
      <c r="M35" s="624"/>
      <c r="N35" s="624"/>
      <c r="O35" s="624"/>
      <c r="P35" s="624"/>
      <c r="Q35" s="624"/>
      <c r="R35" s="624"/>
      <c r="S35" s="122"/>
      <c r="T35" s="122"/>
      <c r="U35" s="122">
        <v>-34</v>
      </c>
      <c r="V35" s="118"/>
    </row>
    <row r="36" spans="1:22" ht="18" customHeight="1">
      <c r="A36" s="618" t="s">
        <v>105</v>
      </c>
      <c r="B36" s="619"/>
      <c r="C36" s="619"/>
      <c r="D36" s="619"/>
      <c r="E36" s="619"/>
      <c r="F36" s="619"/>
      <c r="G36" s="619"/>
      <c r="H36" s="619"/>
      <c r="I36" s="619"/>
      <c r="J36" s="619"/>
      <c r="K36" s="619"/>
      <c r="L36" s="619"/>
      <c r="M36" s="619"/>
      <c r="N36" s="619"/>
      <c r="O36" s="619"/>
      <c r="P36" s="619"/>
      <c r="Q36" s="619"/>
      <c r="R36" s="619"/>
      <c r="S36" s="128"/>
      <c r="T36" s="128"/>
      <c r="U36" s="128">
        <v>-126</v>
      </c>
      <c r="V36" s="118"/>
    </row>
    <row r="37" spans="1:22" ht="18" customHeight="1">
      <c r="A37" s="616" t="s">
        <v>249</v>
      </c>
      <c r="B37" s="617"/>
      <c r="C37" s="617"/>
      <c r="D37" s="617"/>
      <c r="E37" s="617"/>
      <c r="F37" s="617"/>
      <c r="G37" s="617"/>
      <c r="H37" s="617"/>
      <c r="I37" s="617"/>
      <c r="J37" s="617"/>
      <c r="K37" s="617"/>
      <c r="L37" s="617"/>
      <c r="M37" s="617"/>
      <c r="N37" s="617"/>
      <c r="O37" s="617"/>
      <c r="P37" s="617"/>
      <c r="Q37" s="617"/>
      <c r="R37" s="617"/>
      <c r="S37" s="129">
        <f>S31+S36</f>
        <v>639</v>
      </c>
      <c r="T37" s="129">
        <f>T31+T36</f>
        <v>582</v>
      </c>
      <c r="U37" s="129">
        <f>U31+U36</f>
        <v>113035</v>
      </c>
      <c r="V37" s="118"/>
    </row>
    <row r="38" spans="1:22" ht="18" customHeight="1">
      <c r="A38" s="658" t="s">
        <v>323</v>
      </c>
      <c r="B38" s="617"/>
      <c r="C38" s="617"/>
      <c r="D38" s="617"/>
      <c r="E38" s="617"/>
      <c r="F38" s="617"/>
      <c r="G38" s="617"/>
      <c r="H38" s="617"/>
      <c r="I38" s="617"/>
      <c r="J38" s="617"/>
      <c r="K38" s="617"/>
      <c r="L38" s="617"/>
      <c r="M38" s="617"/>
      <c r="N38" s="617"/>
      <c r="O38" s="617"/>
      <c r="P38" s="617"/>
      <c r="Q38" s="617"/>
      <c r="R38" s="617"/>
      <c r="S38" s="127">
        <f>+S37-S16</f>
        <v>0</v>
      </c>
      <c r="T38" s="127">
        <f>+T37-T16</f>
        <v>0</v>
      </c>
      <c r="U38" s="127">
        <f>+U37-U16</f>
        <v>7158</v>
      </c>
      <c r="V38" s="118"/>
    </row>
    <row r="39" spans="1:22">
      <c r="V39" s="118"/>
    </row>
    <row r="40" spans="1:22" ht="18" customHeight="1">
      <c r="V40" s="118"/>
    </row>
    <row r="41" spans="1:22" ht="18" customHeight="1">
      <c r="V41" s="118"/>
    </row>
    <row r="42" spans="1:22" ht="18" customHeight="1">
      <c r="V42" s="118"/>
    </row>
    <row r="43" spans="1:22" ht="18" customHeight="1">
      <c r="V43" s="118"/>
    </row>
    <row r="44" spans="1:22" ht="18" customHeight="1">
      <c r="V44" s="118"/>
    </row>
    <row r="45" spans="1:22" ht="18" customHeight="1">
      <c r="V45" s="118"/>
    </row>
    <row r="46" spans="1:22" ht="18" customHeight="1">
      <c r="V46" s="118"/>
    </row>
    <row r="47" spans="1:22" ht="18" customHeight="1">
      <c r="V47" s="118"/>
    </row>
    <row r="48" spans="1:22" ht="22.5">
      <c r="A48" s="659" t="s">
        <v>278</v>
      </c>
      <c r="B48" s="660"/>
      <c r="C48" s="660"/>
      <c r="D48" s="660"/>
      <c r="E48" s="660"/>
      <c r="F48" s="660"/>
      <c r="G48" s="660"/>
      <c r="H48" s="660"/>
      <c r="I48" s="660"/>
      <c r="J48" s="660"/>
      <c r="K48" s="660"/>
      <c r="L48" s="660"/>
      <c r="M48" s="660"/>
      <c r="N48" s="660"/>
      <c r="O48" s="660"/>
      <c r="P48" s="660"/>
      <c r="Q48" s="660"/>
      <c r="R48" s="660"/>
      <c r="S48" s="660"/>
      <c r="T48" s="660"/>
      <c r="U48" s="660"/>
      <c r="V48" s="118"/>
    </row>
    <row r="49" spans="1:22" ht="23.25">
      <c r="A49" s="661" t="str">
        <f>A5</f>
        <v>Tax Division</v>
      </c>
      <c r="B49" s="662"/>
      <c r="C49" s="662"/>
      <c r="D49" s="662"/>
      <c r="E49" s="662"/>
      <c r="F49" s="662"/>
      <c r="G49" s="662"/>
      <c r="H49" s="662"/>
      <c r="I49" s="662"/>
      <c r="J49" s="662"/>
      <c r="K49" s="662"/>
      <c r="L49" s="662"/>
      <c r="M49" s="662"/>
      <c r="N49" s="662"/>
      <c r="O49" s="662"/>
      <c r="P49" s="662"/>
      <c r="Q49" s="662"/>
      <c r="R49" s="662"/>
      <c r="S49" s="662"/>
      <c r="T49" s="662"/>
      <c r="U49" s="662"/>
      <c r="V49" s="118"/>
    </row>
    <row r="50" spans="1:22" ht="23.25">
      <c r="A50" s="661" t="s">
        <v>269</v>
      </c>
      <c r="B50" s="660"/>
      <c r="C50" s="660"/>
      <c r="D50" s="660"/>
      <c r="E50" s="660"/>
      <c r="F50" s="660"/>
      <c r="G50" s="660"/>
      <c r="H50" s="660"/>
      <c r="I50" s="660"/>
      <c r="J50" s="660"/>
      <c r="K50" s="660"/>
      <c r="L50" s="660"/>
      <c r="M50" s="660"/>
      <c r="N50" s="660"/>
      <c r="O50" s="660"/>
      <c r="P50" s="660"/>
      <c r="Q50" s="660"/>
      <c r="R50" s="660"/>
      <c r="S50" s="660"/>
      <c r="T50" s="660"/>
      <c r="U50" s="660"/>
      <c r="V50" s="118"/>
    </row>
    <row r="51" spans="1:22" ht="23.25">
      <c r="A51" s="661" t="s">
        <v>268</v>
      </c>
      <c r="B51" s="663"/>
      <c r="C51" s="663"/>
      <c r="D51" s="663"/>
      <c r="E51" s="663"/>
      <c r="F51" s="663"/>
      <c r="G51" s="663"/>
      <c r="H51" s="663"/>
      <c r="I51" s="663"/>
      <c r="J51" s="663"/>
      <c r="K51" s="663"/>
      <c r="L51" s="663"/>
      <c r="M51" s="663"/>
      <c r="N51" s="663"/>
      <c r="O51" s="663"/>
      <c r="P51" s="663"/>
      <c r="Q51" s="663"/>
      <c r="R51" s="663"/>
      <c r="S51" s="663"/>
      <c r="T51" s="663"/>
      <c r="U51" s="663"/>
      <c r="V51" s="118"/>
    </row>
    <row r="52" spans="1:22" ht="18" customHeight="1">
      <c r="V52" s="118"/>
    </row>
    <row r="53" spans="1:22" ht="18" customHeight="1">
      <c r="V53" s="118"/>
    </row>
    <row r="54" spans="1:22" ht="18" customHeight="1">
      <c r="V54" s="118"/>
    </row>
    <row r="55" spans="1:22" ht="18" customHeight="1">
      <c r="V55" s="118"/>
    </row>
    <row r="56" spans="1:22" ht="18" customHeight="1">
      <c r="A56" s="69"/>
      <c r="B56" s="69"/>
      <c r="C56" s="69"/>
      <c r="D56" s="70"/>
      <c r="E56" s="70"/>
      <c r="F56" s="70"/>
      <c r="G56" s="70"/>
      <c r="H56" s="70"/>
      <c r="I56" s="70"/>
      <c r="J56" s="70"/>
      <c r="K56" s="70"/>
      <c r="L56" s="70"/>
      <c r="M56" s="70"/>
      <c r="N56" s="70"/>
      <c r="O56" s="70"/>
      <c r="P56" s="70"/>
      <c r="Q56" s="70"/>
      <c r="R56" s="70"/>
      <c r="S56" s="70"/>
      <c r="T56" s="70"/>
      <c r="U56" s="70"/>
      <c r="V56" s="118"/>
    </row>
    <row r="57" spans="1:22" ht="22.5" customHeight="1">
      <c r="A57" s="652" t="s">
        <v>286</v>
      </c>
      <c r="B57" s="653"/>
      <c r="C57" s="653"/>
      <c r="D57" s="604" t="s">
        <v>19</v>
      </c>
      <c r="E57" s="605"/>
      <c r="F57" s="606"/>
      <c r="G57" s="610" t="s">
        <v>329</v>
      </c>
      <c r="H57" s="611"/>
      <c r="I57" s="612"/>
      <c r="J57" s="604" t="s">
        <v>250</v>
      </c>
      <c r="K57" s="605"/>
      <c r="L57" s="606"/>
      <c r="M57" s="604" t="s">
        <v>248</v>
      </c>
      <c r="N57" s="605"/>
      <c r="O57" s="606"/>
      <c r="P57" s="604" t="s">
        <v>251</v>
      </c>
      <c r="Q57" s="605"/>
      <c r="R57" s="605"/>
      <c r="S57" s="604" t="s">
        <v>39</v>
      </c>
      <c r="T57" s="605"/>
      <c r="U57" s="606"/>
      <c r="V57" s="118"/>
    </row>
    <row r="58" spans="1:22" ht="27.75" customHeight="1">
      <c r="A58" s="654"/>
      <c r="B58" s="655"/>
      <c r="C58" s="655"/>
      <c r="D58" s="607"/>
      <c r="E58" s="608"/>
      <c r="F58" s="609"/>
      <c r="G58" s="613"/>
      <c r="H58" s="614"/>
      <c r="I58" s="615"/>
      <c r="J58" s="607"/>
      <c r="K58" s="608"/>
      <c r="L58" s="609"/>
      <c r="M58" s="607"/>
      <c r="N58" s="608"/>
      <c r="O58" s="609"/>
      <c r="P58" s="607"/>
      <c r="Q58" s="608"/>
      <c r="R58" s="608"/>
      <c r="S58" s="607"/>
      <c r="T58" s="608"/>
      <c r="U58" s="609"/>
      <c r="V58" s="118"/>
    </row>
    <row r="59" spans="1:22" ht="16.5" thickBot="1">
      <c r="A59" s="656"/>
      <c r="B59" s="657"/>
      <c r="C59" s="657"/>
      <c r="D59" s="244" t="s">
        <v>287</v>
      </c>
      <c r="E59" s="245" t="s">
        <v>46</v>
      </c>
      <c r="F59" s="246" t="s">
        <v>289</v>
      </c>
      <c r="G59" s="244" t="s">
        <v>287</v>
      </c>
      <c r="H59" s="245" t="s">
        <v>46</v>
      </c>
      <c r="I59" s="246" t="s">
        <v>289</v>
      </c>
      <c r="J59" s="244" t="s">
        <v>287</v>
      </c>
      <c r="K59" s="245" t="s">
        <v>46</v>
      </c>
      <c r="L59" s="246" t="s">
        <v>289</v>
      </c>
      <c r="M59" s="244" t="s">
        <v>287</v>
      </c>
      <c r="N59" s="245" t="s">
        <v>46</v>
      </c>
      <c r="O59" s="246" t="s">
        <v>289</v>
      </c>
      <c r="P59" s="244" t="s">
        <v>287</v>
      </c>
      <c r="Q59" s="245" t="s">
        <v>46</v>
      </c>
      <c r="R59" s="246" t="s">
        <v>289</v>
      </c>
      <c r="S59" s="247" t="s">
        <v>287</v>
      </c>
      <c r="T59" s="245" t="s">
        <v>46</v>
      </c>
      <c r="U59" s="248" t="s">
        <v>289</v>
      </c>
      <c r="V59" s="118"/>
    </row>
    <row r="60" spans="1:22">
      <c r="A60" s="239"/>
      <c r="B60" s="664" t="s">
        <v>343</v>
      </c>
      <c r="C60" s="665"/>
      <c r="D60" s="207">
        <v>639</v>
      </c>
      <c r="E60" s="208">
        <v>582</v>
      </c>
      <c r="F60" s="209">
        <v>105877</v>
      </c>
      <c r="G60" s="207">
        <v>639</v>
      </c>
      <c r="H60" s="208">
        <v>582</v>
      </c>
      <c r="I60" s="209">
        <v>105877</v>
      </c>
      <c r="J60" s="207">
        <v>0</v>
      </c>
      <c r="K60" s="208">
        <v>0</v>
      </c>
      <c r="L60" s="209">
        <v>7284</v>
      </c>
      <c r="M60" s="207">
        <v>639</v>
      </c>
      <c r="N60" s="208">
        <v>582</v>
      </c>
      <c r="O60" s="209">
        <v>113161</v>
      </c>
      <c r="P60" s="207">
        <v>0</v>
      </c>
      <c r="Q60" s="208">
        <v>0</v>
      </c>
      <c r="R60" s="209">
        <v>-126</v>
      </c>
      <c r="S60" s="207">
        <v>639</v>
      </c>
      <c r="T60" s="208">
        <v>582</v>
      </c>
      <c r="U60" s="210">
        <v>113035</v>
      </c>
      <c r="V60" s="118"/>
    </row>
    <row r="61" spans="1:22">
      <c r="A61" s="240"/>
      <c r="B61" s="241"/>
      <c r="C61" s="241" t="s">
        <v>47</v>
      </c>
      <c r="D61" s="249">
        <f t="shared" ref="D61:U61" si="0">SUM(D60:D60)</f>
        <v>639</v>
      </c>
      <c r="E61" s="250">
        <f t="shared" si="0"/>
        <v>582</v>
      </c>
      <c r="F61" s="211">
        <f t="shared" si="0"/>
        <v>105877</v>
      </c>
      <c r="G61" s="249">
        <f t="shared" si="0"/>
        <v>639</v>
      </c>
      <c r="H61" s="250">
        <f t="shared" si="0"/>
        <v>582</v>
      </c>
      <c r="I61" s="211">
        <f t="shared" si="0"/>
        <v>105877</v>
      </c>
      <c r="J61" s="249">
        <f t="shared" si="0"/>
        <v>0</v>
      </c>
      <c r="K61" s="250">
        <f t="shared" si="0"/>
        <v>0</v>
      </c>
      <c r="L61" s="211">
        <f t="shared" si="0"/>
        <v>7284</v>
      </c>
      <c r="M61" s="249">
        <f t="shared" si="0"/>
        <v>639</v>
      </c>
      <c r="N61" s="250">
        <f t="shared" si="0"/>
        <v>582</v>
      </c>
      <c r="O61" s="211">
        <f t="shared" si="0"/>
        <v>113161</v>
      </c>
      <c r="P61" s="249">
        <f t="shared" si="0"/>
        <v>0</v>
      </c>
      <c r="Q61" s="250">
        <f t="shared" si="0"/>
        <v>0</v>
      </c>
      <c r="R61" s="211">
        <f t="shared" si="0"/>
        <v>-126</v>
      </c>
      <c r="S61" s="249">
        <f t="shared" si="0"/>
        <v>639</v>
      </c>
      <c r="T61" s="250">
        <f t="shared" si="0"/>
        <v>582</v>
      </c>
      <c r="U61" s="212">
        <f t="shared" si="0"/>
        <v>113035</v>
      </c>
      <c r="V61" s="118"/>
    </row>
    <row r="62" spans="1:22" ht="17.25" customHeight="1">
      <c r="A62" s="242"/>
      <c r="B62" s="646"/>
      <c r="C62" s="647"/>
      <c r="D62" s="251"/>
      <c r="E62" s="252"/>
      <c r="F62" s="4"/>
      <c r="G62" s="255"/>
      <c r="H62" s="256"/>
      <c r="I62" s="256"/>
      <c r="J62" s="255"/>
      <c r="K62" s="256"/>
      <c r="L62" s="256"/>
      <c r="M62" s="255"/>
      <c r="N62" s="256"/>
      <c r="O62" s="256"/>
      <c r="P62" s="255"/>
      <c r="Q62" s="256"/>
      <c r="R62" s="256"/>
      <c r="S62" s="255"/>
      <c r="T62" s="260"/>
      <c r="U62" s="415"/>
      <c r="V62" s="118"/>
    </row>
    <row r="63" spans="1:22">
      <c r="A63" s="240"/>
      <c r="B63" s="648" t="s">
        <v>274</v>
      </c>
      <c r="C63" s="649"/>
      <c r="D63" s="253"/>
      <c r="E63" s="254">
        <v>5</v>
      </c>
      <c r="F63" s="213"/>
      <c r="G63" s="257"/>
      <c r="H63" s="254">
        <v>5</v>
      </c>
      <c r="I63" s="258"/>
      <c r="J63" s="257"/>
      <c r="K63" s="258"/>
      <c r="L63" s="258"/>
      <c r="M63" s="257"/>
      <c r="N63" s="258"/>
      <c r="O63" s="258"/>
      <c r="P63" s="257"/>
      <c r="Q63" s="254">
        <v>-5</v>
      </c>
      <c r="R63" s="258"/>
      <c r="S63" s="257"/>
      <c r="T63" s="254">
        <v>0</v>
      </c>
      <c r="U63" s="344"/>
      <c r="V63" s="118"/>
    </row>
    <row r="64" spans="1:22">
      <c r="A64" s="239"/>
      <c r="B64" s="635" t="s">
        <v>273</v>
      </c>
      <c r="C64" s="636"/>
      <c r="D64" s="207"/>
      <c r="E64" s="208">
        <v>587</v>
      </c>
      <c r="F64" s="47"/>
      <c r="G64" s="259"/>
      <c r="H64" s="208">
        <f>+H61+H63</f>
        <v>587</v>
      </c>
      <c r="I64" s="209"/>
      <c r="J64" s="259"/>
      <c r="K64" s="208">
        <f>+K61+K63</f>
        <v>0</v>
      </c>
      <c r="L64" s="209"/>
      <c r="M64" s="259"/>
      <c r="N64" s="208">
        <f>+N61+N63</f>
        <v>582</v>
      </c>
      <c r="O64" s="209"/>
      <c r="P64" s="259"/>
      <c r="Q64" s="208">
        <f>+Q61+Q63</f>
        <v>-5</v>
      </c>
      <c r="R64" s="209"/>
      <c r="S64" s="259"/>
      <c r="T64" s="208">
        <f>+T61+T63</f>
        <v>582</v>
      </c>
      <c r="U64" s="123"/>
      <c r="V64" s="118"/>
    </row>
    <row r="65" spans="1:22">
      <c r="A65" s="243"/>
      <c r="B65" s="650"/>
      <c r="C65" s="651"/>
      <c r="D65" s="251"/>
      <c r="E65" s="252"/>
      <c r="F65" s="4"/>
      <c r="G65" s="255"/>
      <c r="H65" s="256"/>
      <c r="I65" s="256"/>
      <c r="J65" s="255"/>
      <c r="K65" s="256"/>
      <c r="L65" s="256"/>
      <c r="M65" s="255"/>
      <c r="N65" s="256"/>
      <c r="O65" s="256"/>
      <c r="P65" s="255"/>
      <c r="Q65" s="256"/>
      <c r="R65" s="256"/>
      <c r="S65" s="255"/>
      <c r="T65" s="260"/>
      <c r="U65" s="415"/>
      <c r="V65" s="118"/>
    </row>
    <row r="66" spans="1:22">
      <c r="A66" s="239"/>
      <c r="B66" s="635" t="s">
        <v>271</v>
      </c>
      <c r="C66" s="636"/>
      <c r="D66" s="207"/>
      <c r="E66" s="208"/>
      <c r="F66" s="47"/>
      <c r="G66" s="259"/>
      <c r="H66" s="209"/>
      <c r="I66" s="209"/>
      <c r="J66" s="259"/>
      <c r="K66" s="209"/>
      <c r="L66" s="209"/>
      <c r="M66" s="259"/>
      <c r="N66" s="209"/>
      <c r="O66" s="209"/>
      <c r="P66" s="259"/>
      <c r="Q66" s="209"/>
      <c r="R66" s="209"/>
      <c r="S66" s="259"/>
      <c r="T66" s="209"/>
      <c r="U66" s="123"/>
      <c r="V66" s="118"/>
    </row>
    <row r="67" spans="1:22">
      <c r="A67" s="240"/>
      <c r="B67" s="637" t="s">
        <v>272</v>
      </c>
      <c r="C67" s="638"/>
      <c r="D67" s="253"/>
      <c r="E67" s="254">
        <v>587</v>
      </c>
      <c r="F67" s="213"/>
      <c r="G67" s="257"/>
      <c r="H67" s="254">
        <v>587</v>
      </c>
      <c r="I67" s="258"/>
      <c r="J67" s="257"/>
      <c r="K67" s="254">
        <v>0</v>
      </c>
      <c r="L67" s="258"/>
      <c r="M67" s="257"/>
      <c r="N67" s="254">
        <v>582</v>
      </c>
      <c r="O67" s="258"/>
      <c r="P67" s="257"/>
      <c r="Q67" s="254">
        <v>-5</v>
      </c>
      <c r="R67" s="258"/>
      <c r="S67" s="257"/>
      <c r="T67" s="254">
        <v>582</v>
      </c>
      <c r="U67" s="344"/>
      <c r="V67" s="118"/>
    </row>
    <row r="68" spans="1:22">
      <c r="C68" s="5"/>
    </row>
    <row r="69" spans="1:22">
      <c r="C69" s="5"/>
    </row>
    <row r="70" spans="1:22" s="493" customFormat="1" ht="15">
      <c r="D70" s="494"/>
      <c r="E70" s="494"/>
      <c r="F70" s="494"/>
      <c r="G70" s="494"/>
      <c r="H70" s="494"/>
      <c r="I70" s="494"/>
      <c r="J70" s="494"/>
      <c r="K70" s="494"/>
      <c r="L70" s="494"/>
      <c r="M70" s="494"/>
      <c r="N70" s="494"/>
      <c r="O70" s="494"/>
      <c r="P70" s="494"/>
      <c r="Q70" s="494"/>
      <c r="R70" s="494"/>
      <c r="S70" s="494"/>
      <c r="T70" s="494"/>
      <c r="U70" s="494"/>
      <c r="V70" s="495"/>
    </row>
    <row r="71" spans="1:22" s="493" customFormat="1" ht="15">
      <c r="D71" s="494"/>
      <c r="E71" s="494"/>
      <c r="F71" s="494"/>
      <c r="G71" s="494"/>
      <c r="H71" s="494"/>
      <c r="I71" s="494"/>
      <c r="J71" s="494"/>
      <c r="K71" s="494"/>
      <c r="L71" s="494"/>
      <c r="M71" s="494"/>
      <c r="N71" s="494"/>
      <c r="O71" s="494"/>
      <c r="P71" s="494"/>
      <c r="Q71" s="494"/>
      <c r="R71" s="494"/>
      <c r="S71" s="494"/>
      <c r="T71" s="494"/>
      <c r="U71" s="494"/>
      <c r="V71" s="495"/>
    </row>
    <row r="72" spans="1:22" s="493" customFormat="1" ht="15">
      <c r="D72" s="494"/>
      <c r="E72" s="494"/>
      <c r="F72" s="494"/>
      <c r="G72" s="494"/>
      <c r="H72" s="494"/>
      <c r="I72" s="494"/>
      <c r="J72" s="494"/>
      <c r="K72" s="494"/>
      <c r="L72" s="494"/>
      <c r="M72" s="494"/>
      <c r="N72" s="494"/>
      <c r="O72" s="494"/>
      <c r="P72" s="494"/>
      <c r="Q72" s="494"/>
      <c r="R72" s="494"/>
      <c r="S72" s="494"/>
      <c r="T72" s="494"/>
      <c r="U72" s="494"/>
      <c r="V72" s="495"/>
    </row>
    <row r="73" spans="1:22" s="493" customFormat="1" ht="15">
      <c r="A73" s="496"/>
      <c r="B73" s="496"/>
      <c r="C73" s="496"/>
      <c r="D73" s="497"/>
      <c r="E73" s="497"/>
      <c r="F73" s="497"/>
      <c r="G73" s="497"/>
      <c r="H73" s="497"/>
      <c r="I73" s="497"/>
      <c r="J73" s="497"/>
      <c r="K73" s="497"/>
      <c r="L73" s="497"/>
      <c r="M73" s="497"/>
      <c r="N73" s="497"/>
      <c r="O73" s="497"/>
      <c r="P73" s="497"/>
      <c r="Q73" s="497"/>
      <c r="R73" s="497"/>
      <c r="S73" s="497"/>
      <c r="T73" s="497"/>
      <c r="U73" s="497"/>
      <c r="V73" s="495"/>
    </row>
    <row r="74" spans="1:22" s="493" customFormat="1" ht="15">
      <c r="A74" s="498"/>
      <c r="B74" s="498"/>
      <c r="C74" s="498"/>
      <c r="D74" s="78"/>
      <c r="E74" s="78"/>
      <c r="F74" s="78"/>
      <c r="G74" s="78"/>
      <c r="H74" s="78"/>
      <c r="I74" s="78"/>
      <c r="J74" s="78"/>
      <c r="K74" s="78"/>
      <c r="L74" s="78"/>
      <c r="M74" s="78"/>
      <c r="N74" s="78"/>
      <c r="O74" s="78"/>
      <c r="P74" s="78"/>
      <c r="Q74" s="78"/>
      <c r="R74" s="78"/>
      <c r="S74" s="78"/>
      <c r="T74" s="499"/>
      <c r="U74" s="499"/>
      <c r="V74" s="495"/>
    </row>
    <row r="75" spans="1:22" s="493" customFormat="1" ht="26.25">
      <c r="A75" s="645"/>
      <c r="B75" s="645"/>
      <c r="C75" s="645"/>
      <c r="D75" s="645"/>
      <c r="E75" s="645"/>
      <c r="F75" s="645"/>
      <c r="G75" s="645"/>
      <c r="H75" s="645"/>
      <c r="I75" s="645"/>
      <c r="J75" s="645"/>
      <c r="K75" s="645"/>
      <c r="L75" s="645"/>
      <c r="M75" s="645"/>
      <c r="N75" s="645"/>
      <c r="O75" s="645"/>
      <c r="P75" s="645"/>
      <c r="Q75" s="645"/>
      <c r="R75" s="645"/>
      <c r="S75" s="645"/>
      <c r="T75" s="92"/>
      <c r="U75" s="92"/>
      <c r="V75" s="495"/>
    </row>
    <row r="76" spans="1:22" s="493" customFormat="1" ht="25.5">
      <c r="A76" s="643"/>
      <c r="B76" s="644"/>
      <c r="C76" s="644"/>
      <c r="D76" s="644"/>
      <c r="E76" s="644"/>
      <c r="F76" s="644"/>
      <c r="G76" s="644"/>
      <c r="H76" s="644"/>
      <c r="I76" s="644"/>
      <c r="J76" s="644"/>
      <c r="K76" s="644"/>
      <c r="L76" s="644"/>
      <c r="M76" s="644"/>
      <c r="N76" s="644"/>
      <c r="O76" s="644"/>
      <c r="P76" s="644"/>
      <c r="Q76" s="644"/>
      <c r="R76" s="644"/>
      <c r="S76" s="644"/>
      <c r="T76" s="93"/>
      <c r="U76" s="93"/>
      <c r="V76" s="495"/>
    </row>
    <row r="77" spans="1:22" s="493" customFormat="1" ht="25.5">
      <c r="A77" s="639"/>
      <c r="B77" s="640"/>
      <c r="C77" s="640"/>
      <c r="D77" s="640"/>
      <c r="E77" s="640"/>
      <c r="F77" s="640"/>
      <c r="G77" s="640"/>
      <c r="H77" s="640"/>
      <c r="I77" s="640"/>
      <c r="J77" s="640"/>
      <c r="K77" s="640"/>
      <c r="L77" s="640"/>
      <c r="M77" s="640"/>
      <c r="N77" s="640"/>
      <c r="O77" s="640"/>
      <c r="P77" s="640"/>
      <c r="Q77" s="640"/>
      <c r="R77" s="640"/>
      <c r="S77" s="640"/>
      <c r="T77" s="93"/>
      <c r="U77" s="93"/>
      <c r="V77" s="495"/>
    </row>
    <row r="78" spans="1:22" s="493" customFormat="1" ht="30" customHeight="1">
      <c r="A78" s="640"/>
      <c r="B78" s="640"/>
      <c r="C78" s="640"/>
      <c r="D78" s="640"/>
      <c r="E78" s="640"/>
      <c r="F78" s="640"/>
      <c r="G78" s="640"/>
      <c r="H78" s="640"/>
      <c r="I78" s="640"/>
      <c r="J78" s="640"/>
      <c r="K78" s="640"/>
      <c r="L78" s="640"/>
      <c r="M78" s="640"/>
      <c r="N78" s="640"/>
      <c r="O78" s="640"/>
      <c r="P78" s="640"/>
      <c r="Q78" s="640"/>
      <c r="R78" s="640"/>
      <c r="S78" s="640"/>
      <c r="T78" s="93"/>
      <c r="U78" s="93"/>
      <c r="V78" s="495"/>
    </row>
    <row r="79" spans="1:22" s="493" customFormat="1" ht="62.25" customHeight="1">
      <c r="A79" s="634"/>
      <c r="B79" s="634"/>
      <c r="C79" s="634"/>
      <c r="D79" s="634"/>
      <c r="E79" s="634"/>
      <c r="F79" s="634"/>
      <c r="G79" s="634"/>
      <c r="H79" s="634"/>
      <c r="I79" s="634"/>
      <c r="J79" s="634"/>
      <c r="K79" s="634"/>
      <c r="L79" s="634"/>
      <c r="M79" s="634"/>
      <c r="N79" s="634"/>
      <c r="O79" s="634"/>
      <c r="P79" s="634"/>
      <c r="Q79" s="634"/>
      <c r="R79" s="634"/>
      <c r="S79" s="634"/>
      <c r="T79" s="87"/>
      <c r="U79" s="87"/>
      <c r="V79" s="495"/>
    </row>
    <row r="80" spans="1:22" s="493" customFormat="1" ht="90.75" customHeight="1">
      <c r="A80" s="634"/>
      <c r="B80" s="600"/>
      <c r="C80" s="600"/>
      <c r="D80" s="600"/>
      <c r="E80" s="600"/>
      <c r="F80" s="600"/>
      <c r="G80" s="600"/>
      <c r="H80" s="600"/>
      <c r="I80" s="600"/>
      <c r="J80" s="600"/>
      <c r="K80" s="600"/>
      <c r="L80" s="600"/>
      <c r="M80" s="600"/>
      <c r="N80" s="600"/>
      <c r="O80" s="600"/>
      <c r="P80" s="600"/>
      <c r="Q80" s="600"/>
      <c r="R80" s="600"/>
      <c r="S80" s="600"/>
      <c r="T80" s="87"/>
      <c r="U80" s="87"/>
      <c r="V80" s="495"/>
    </row>
    <row r="81" spans="4:21" s="506" customFormat="1" ht="25.5">
      <c r="D81" s="507"/>
      <c r="E81" s="507"/>
      <c r="F81" s="507"/>
      <c r="G81" s="507"/>
      <c r="H81" s="507"/>
      <c r="I81" s="507"/>
      <c r="J81" s="507"/>
      <c r="K81" s="507"/>
      <c r="L81" s="507"/>
      <c r="M81" s="507"/>
      <c r="N81" s="507"/>
      <c r="O81" s="507"/>
      <c r="P81" s="507"/>
      <c r="Q81" s="507"/>
      <c r="R81" s="507"/>
      <c r="S81" s="507"/>
      <c r="T81" s="508"/>
      <c r="U81" s="509"/>
    </row>
    <row r="82" spans="4:21">
      <c r="T82" s="51"/>
      <c r="U82" s="51"/>
    </row>
    <row r="83" spans="4:21">
      <c r="K83" s="100"/>
    </row>
  </sheetData>
  <mergeCells count="63">
    <mergeCell ref="A1:U1"/>
    <mergeCell ref="A14:R14"/>
    <mergeCell ref="A2:U2"/>
    <mergeCell ref="A3:U3"/>
    <mergeCell ref="A8:U8"/>
    <mergeCell ref="A9:U9"/>
    <mergeCell ref="U12:U13"/>
    <mergeCell ref="T12:T13"/>
    <mergeCell ref="A4:U4"/>
    <mergeCell ref="A5:U5"/>
    <mergeCell ref="A6:U6"/>
    <mergeCell ref="A7:U7"/>
    <mergeCell ref="S11:U11"/>
    <mergeCell ref="A15:R15"/>
    <mergeCell ref="A10:U10"/>
    <mergeCell ref="A11:R13"/>
    <mergeCell ref="A18:R18"/>
    <mergeCell ref="S12:S13"/>
    <mergeCell ref="A17:R17"/>
    <mergeCell ref="A16:R16"/>
    <mergeCell ref="A19:R19"/>
    <mergeCell ref="A27:R27"/>
    <mergeCell ref="A79:S79"/>
    <mergeCell ref="A76:S76"/>
    <mergeCell ref="A75:S75"/>
    <mergeCell ref="B62:C62"/>
    <mergeCell ref="B63:C63"/>
    <mergeCell ref="B65:C65"/>
    <mergeCell ref="A57:C59"/>
    <mergeCell ref="A38:R38"/>
    <mergeCell ref="A48:U48"/>
    <mergeCell ref="A49:U49"/>
    <mergeCell ref="A50:U50"/>
    <mergeCell ref="A51:U51"/>
    <mergeCell ref="B60:C60"/>
    <mergeCell ref="A33:R33"/>
    <mergeCell ref="A80:S80"/>
    <mergeCell ref="B64:C64"/>
    <mergeCell ref="B66:C66"/>
    <mergeCell ref="B67:C67"/>
    <mergeCell ref="A77:S78"/>
    <mergeCell ref="A37:R37"/>
    <mergeCell ref="A36:R36"/>
    <mergeCell ref="A20:R20"/>
    <mergeCell ref="A24:R24"/>
    <mergeCell ref="A25:R25"/>
    <mergeCell ref="A21:R21"/>
    <mergeCell ref="A23:R23"/>
    <mergeCell ref="A22:O22"/>
    <mergeCell ref="A34:R34"/>
    <mergeCell ref="A28:R28"/>
    <mergeCell ref="A35:R35"/>
    <mergeCell ref="A26:R26"/>
    <mergeCell ref="A29:R29"/>
    <mergeCell ref="A30:R30"/>
    <mergeCell ref="A31:R31"/>
    <mergeCell ref="A32:R32"/>
    <mergeCell ref="S57:U58"/>
    <mergeCell ref="D57:F58"/>
    <mergeCell ref="G57:I58"/>
    <mergeCell ref="J57:L58"/>
    <mergeCell ref="M57:O58"/>
    <mergeCell ref="P57:R58"/>
  </mergeCells>
  <phoneticPr fontId="0" type="noConversion"/>
  <printOptions horizontalCentered="1"/>
  <pageMargins left="0.5" right="0.4" top="0.5" bottom="0.25" header="0" footer="0"/>
  <pageSetup scale="62" firstPageNumber="8" fitToHeight="0" orientation="landscape" useFirstPageNumber="1" r:id="rId1"/>
  <headerFooter alignWithMargins="0">
    <oddFooter>&amp;C&amp;"Times New Roman,Regular"Exhibit B - Summary of Requirements</oddFooter>
  </headerFooter>
  <rowBreaks count="1" manualBreakCount="1">
    <brk id="38" max="23" man="1"/>
  </rowBreaks>
</worksheet>
</file>

<file path=xl/worksheets/sheet3.xml><?xml version="1.0" encoding="utf-8"?>
<worksheet xmlns="http://schemas.openxmlformats.org/spreadsheetml/2006/main" xmlns:r="http://schemas.openxmlformats.org/officeDocument/2006/relationships">
  <sheetPr codeName="Sheet6">
    <pageSetUpPr fitToPage="1"/>
  </sheetPr>
  <dimension ref="A1:H35"/>
  <sheetViews>
    <sheetView view="pageBreakPreview" zoomScale="75" zoomScaleNormal="75" zoomScaleSheetLayoutView="75" workbookViewId="0">
      <selection sqref="A1:G1"/>
    </sheetView>
  </sheetViews>
  <sheetFormatPr defaultColWidth="7.21875" defaultRowHeight="12.75"/>
  <cols>
    <col min="1" max="1" width="17.88671875" style="25" customWidth="1"/>
    <col min="2" max="2" width="15.88671875" style="25" customWidth="1"/>
    <col min="3" max="3" width="4.6640625" style="25" customWidth="1"/>
    <col min="4" max="4" width="7.5546875" style="25" customWidth="1"/>
    <col min="5" max="5" width="4.6640625" style="25" customWidth="1"/>
    <col min="6" max="6" width="7.21875" style="25" customWidth="1"/>
    <col min="7" max="7" width="11.33203125" style="25" customWidth="1"/>
    <col min="8" max="8" width="8.88671875" style="121" customWidth="1"/>
    <col min="9" max="16384" width="7.21875" style="25"/>
  </cols>
  <sheetData>
    <row r="1" spans="1:8" ht="15.75">
      <c r="A1" s="708" t="s">
        <v>371</v>
      </c>
      <c r="B1" s="709"/>
      <c r="C1" s="709"/>
      <c r="D1" s="709"/>
      <c r="E1" s="709"/>
      <c r="F1" s="709"/>
      <c r="G1" s="709"/>
      <c r="H1" s="120"/>
    </row>
    <row r="2" spans="1:8" ht="20.25">
      <c r="A2" s="715"/>
      <c r="B2" s="715"/>
      <c r="C2" s="715"/>
      <c r="D2" s="715"/>
      <c r="E2" s="715"/>
      <c r="F2" s="715"/>
      <c r="G2" s="715"/>
      <c r="H2" s="120"/>
    </row>
    <row r="3" spans="1:8">
      <c r="A3" s="716"/>
      <c r="B3" s="716"/>
      <c r="C3" s="716"/>
      <c r="D3" s="716"/>
      <c r="E3" s="716"/>
      <c r="F3" s="716"/>
      <c r="G3" s="716"/>
      <c r="H3" s="120"/>
    </row>
    <row r="4" spans="1:8" ht="23.25">
      <c r="A4" s="710" t="s">
        <v>238</v>
      </c>
      <c r="B4" s="711"/>
      <c r="C4" s="711"/>
      <c r="D4" s="711"/>
      <c r="E4" s="711"/>
      <c r="F4" s="711"/>
      <c r="G4" s="711"/>
      <c r="H4" s="120"/>
    </row>
    <row r="5" spans="1:8" ht="23.25">
      <c r="A5" s="712" t="str">
        <f>'B. Summary of Requirements '!A49</f>
        <v>Tax Division</v>
      </c>
      <c r="B5" s="713"/>
      <c r="C5" s="713"/>
      <c r="D5" s="713"/>
      <c r="E5" s="713"/>
      <c r="F5" s="713"/>
      <c r="G5" s="713"/>
      <c r="H5" s="120"/>
    </row>
    <row r="6" spans="1:8" ht="23.25">
      <c r="A6" s="714" t="s">
        <v>268</v>
      </c>
      <c r="B6" s="711"/>
      <c r="C6" s="711"/>
      <c r="D6" s="711"/>
      <c r="E6" s="711"/>
      <c r="F6" s="711"/>
      <c r="G6" s="711"/>
      <c r="H6" s="120"/>
    </row>
    <row r="7" spans="1:8">
      <c r="A7" s="706"/>
      <c r="B7" s="706"/>
      <c r="C7" s="706"/>
      <c r="D7" s="706"/>
      <c r="E7" s="706"/>
      <c r="F7" s="706"/>
      <c r="G7" s="706"/>
      <c r="H7" s="120"/>
    </row>
    <row r="8" spans="1:8">
      <c r="A8" s="707"/>
      <c r="B8" s="707"/>
      <c r="C8" s="707"/>
      <c r="D8" s="707"/>
      <c r="E8" s="707"/>
      <c r="F8" s="707"/>
      <c r="G8" s="707"/>
      <c r="H8" s="120"/>
    </row>
    <row r="9" spans="1:8" ht="15">
      <c r="A9" s="694" t="s">
        <v>237</v>
      </c>
      <c r="B9" s="699" t="s">
        <v>23</v>
      </c>
      <c r="C9" s="696" t="s">
        <v>101</v>
      </c>
      <c r="D9" s="697"/>
      <c r="E9" s="697"/>
      <c r="F9" s="698"/>
      <c r="G9" s="699" t="s">
        <v>30</v>
      </c>
      <c r="H9" s="120"/>
    </row>
    <row r="10" spans="1:8">
      <c r="A10" s="695"/>
      <c r="B10" s="700"/>
      <c r="C10" s="27" t="s">
        <v>287</v>
      </c>
      <c r="D10" s="27" t="s">
        <v>10</v>
      </c>
      <c r="E10" s="27" t="s">
        <v>46</v>
      </c>
      <c r="F10" s="28" t="s">
        <v>289</v>
      </c>
      <c r="G10" s="700"/>
      <c r="H10" s="120"/>
    </row>
    <row r="11" spans="1:8" ht="15.75">
      <c r="A11" s="43"/>
      <c r="B11" s="44"/>
      <c r="C11" s="214"/>
      <c r="D11" s="130"/>
      <c r="E11" s="130"/>
      <c r="F11" s="131"/>
      <c r="G11" s="131">
        <v>0</v>
      </c>
      <c r="H11" s="120"/>
    </row>
    <row r="12" spans="1:8" ht="18.75" customHeight="1">
      <c r="A12" s="43" t="s">
        <v>343</v>
      </c>
      <c r="B12" s="44"/>
      <c r="C12" s="215">
        <v>0</v>
      </c>
      <c r="D12" s="130">
        <v>0</v>
      </c>
      <c r="E12" s="130">
        <v>0</v>
      </c>
      <c r="F12" s="131">
        <v>0</v>
      </c>
      <c r="G12" s="131">
        <v>0</v>
      </c>
      <c r="H12" s="120"/>
    </row>
    <row r="13" spans="1:8" ht="18.75" customHeight="1">
      <c r="A13" s="29"/>
      <c r="B13" s="45"/>
      <c r="C13" s="132"/>
      <c r="D13" s="133"/>
      <c r="E13" s="133"/>
      <c r="F13" s="134"/>
      <c r="G13" s="135">
        <v>0</v>
      </c>
      <c r="H13" s="120"/>
    </row>
    <row r="14" spans="1:8" ht="18.75" customHeight="1">
      <c r="A14" s="35" t="s">
        <v>280</v>
      </c>
      <c r="B14" s="26"/>
      <c r="C14" s="136">
        <f>SUM(C11:C13)</f>
        <v>0</v>
      </c>
      <c r="D14" s="137">
        <f>SUM(D11:D13)</f>
        <v>0</v>
      </c>
      <c r="E14" s="137">
        <f>SUM(E11:E13)</f>
        <v>0</v>
      </c>
      <c r="F14" s="31">
        <f>SUM(F11:F13)</f>
        <v>0</v>
      </c>
      <c r="G14" s="32">
        <f>SUM(G11:G13)</f>
        <v>0</v>
      </c>
      <c r="H14" s="120"/>
    </row>
    <row r="15" spans="1:8" ht="18.75" customHeight="1">
      <c r="A15" s="33"/>
      <c r="B15" s="29"/>
      <c r="C15" s="33"/>
      <c r="D15" s="30"/>
      <c r="E15" s="30"/>
      <c r="F15" s="34"/>
      <c r="G15" s="34"/>
      <c r="H15" s="120"/>
    </row>
    <row r="16" spans="1:8" ht="18.75" customHeight="1">
      <c r="A16" s="704" t="s">
        <v>11</v>
      </c>
      <c r="B16" s="699" t="s">
        <v>23</v>
      </c>
      <c r="C16" s="696" t="s">
        <v>101</v>
      </c>
      <c r="D16" s="697"/>
      <c r="E16" s="697"/>
      <c r="F16" s="698"/>
      <c r="G16" s="699" t="s">
        <v>270</v>
      </c>
      <c r="H16" s="120"/>
    </row>
    <row r="17" spans="1:8" ht="18.75" customHeight="1">
      <c r="A17" s="705"/>
      <c r="B17" s="700"/>
      <c r="C17" s="27" t="s">
        <v>287</v>
      </c>
      <c r="D17" s="27" t="s">
        <v>10</v>
      </c>
      <c r="E17" s="27" t="s">
        <v>46</v>
      </c>
      <c r="F17" s="28" t="s">
        <v>289</v>
      </c>
      <c r="G17" s="700"/>
      <c r="H17" s="120"/>
    </row>
    <row r="18" spans="1:8" ht="18.75" customHeight="1">
      <c r="A18" s="65"/>
      <c r="B18" s="66"/>
      <c r="C18" s="214"/>
      <c r="D18" s="130"/>
      <c r="E18" s="130"/>
      <c r="F18" s="131"/>
      <c r="G18" s="131"/>
      <c r="H18" s="120"/>
    </row>
    <row r="19" spans="1:8" ht="18.75" customHeight="1">
      <c r="A19" s="65" t="s">
        <v>341</v>
      </c>
      <c r="B19" s="543" t="s">
        <v>343</v>
      </c>
      <c r="C19" s="215">
        <v>0</v>
      </c>
      <c r="D19" s="130">
        <v>0</v>
      </c>
      <c r="E19" s="130">
        <v>0</v>
      </c>
      <c r="F19" s="131">
        <v>-92</v>
      </c>
      <c r="G19" s="131">
        <v>-92</v>
      </c>
      <c r="H19" s="120"/>
    </row>
    <row r="20" spans="1:8" ht="18.75" customHeight="1">
      <c r="A20" s="67" t="s">
        <v>342</v>
      </c>
      <c r="B20" s="543" t="s">
        <v>343</v>
      </c>
      <c r="C20" s="215">
        <v>0</v>
      </c>
      <c r="D20" s="130">
        <v>0</v>
      </c>
      <c r="E20" s="130">
        <v>0</v>
      </c>
      <c r="F20" s="131">
        <v>-34</v>
      </c>
      <c r="G20" s="131">
        <v>-34</v>
      </c>
      <c r="H20" s="120"/>
    </row>
    <row r="21" spans="1:8" ht="18.75" customHeight="1">
      <c r="A21" s="46"/>
      <c r="B21" s="68"/>
      <c r="C21" s="132"/>
      <c r="D21" s="133"/>
      <c r="E21" s="133"/>
      <c r="F21" s="134"/>
      <c r="G21" s="135"/>
      <c r="H21" s="120"/>
    </row>
    <row r="22" spans="1:8" ht="18.75" customHeight="1">
      <c r="A22" s="175" t="s">
        <v>270</v>
      </c>
      <c r="B22" s="176"/>
      <c r="C22" s="177">
        <f>SUM(C18:C21)</f>
        <v>0</v>
      </c>
      <c r="D22" s="178">
        <f>SUM(D18:D21)</f>
        <v>0</v>
      </c>
      <c r="E22" s="178">
        <f>SUM(E18:E21)</f>
        <v>0</v>
      </c>
      <c r="F22" s="179">
        <f>SUM(F18:F21)</f>
        <v>-126</v>
      </c>
      <c r="G22" s="180">
        <f>SUM(G18:G21)</f>
        <v>-126</v>
      </c>
      <c r="H22" s="120"/>
    </row>
    <row r="23" spans="1:8" ht="18.75" customHeight="1">
      <c r="A23" s="701"/>
      <c r="B23" s="702"/>
      <c r="C23" s="702"/>
      <c r="D23" s="702"/>
      <c r="E23" s="702"/>
      <c r="F23" s="702"/>
      <c r="G23" s="703"/>
      <c r="H23" s="120"/>
    </row>
    <row r="24" spans="1:8" ht="18.75" customHeight="1">
      <c r="A24" s="57"/>
      <c r="B24" s="48"/>
      <c r="C24" s="48"/>
      <c r="D24" s="48"/>
      <c r="E24" s="48"/>
      <c r="F24" s="48"/>
      <c r="G24" s="48"/>
      <c r="H24" s="120"/>
    </row>
    <row r="25" spans="1:8" ht="18.75" customHeight="1">
      <c r="H25" s="120"/>
    </row>
    <row r="26" spans="1:8" ht="18.75" customHeight="1">
      <c r="A26" s="39"/>
      <c r="B26" s="37"/>
      <c r="C26" s="138"/>
      <c r="D26" s="138"/>
      <c r="E26" s="138"/>
      <c r="F26" s="138"/>
      <c r="G26" s="138"/>
      <c r="H26" s="120"/>
    </row>
    <row r="27" spans="1:8" ht="18.75" customHeight="1">
      <c r="A27" s="39"/>
      <c r="B27" s="58"/>
      <c r="C27" s="139"/>
      <c r="D27" s="139"/>
      <c r="E27" s="139"/>
      <c r="F27" s="138"/>
      <c r="G27" s="139"/>
      <c r="H27" s="120"/>
    </row>
    <row r="28" spans="1:8" ht="18.75" customHeight="1">
      <c r="A28" s="39"/>
      <c r="B28" s="58"/>
      <c r="C28" s="63"/>
      <c r="D28" s="63"/>
      <c r="E28" s="63"/>
      <c r="F28" s="64"/>
      <c r="G28" s="59"/>
      <c r="H28" s="120"/>
    </row>
    <row r="29" spans="1:8" ht="12.75" customHeight="1">
      <c r="A29" s="84"/>
      <c r="B29" s="85"/>
      <c r="C29" s="85"/>
      <c r="D29" s="85"/>
      <c r="E29" s="85"/>
      <c r="F29" s="85"/>
    </row>
    <row r="30" spans="1:8" ht="33.75" customHeight="1">
      <c r="A30" s="691"/>
      <c r="B30" s="692"/>
      <c r="C30" s="692"/>
      <c r="D30" s="692"/>
      <c r="E30" s="692"/>
      <c r="F30" s="692"/>
    </row>
    <row r="31" spans="1:8" ht="12.75" customHeight="1">
      <c r="A31" s="86"/>
      <c r="B31" s="86"/>
      <c r="C31" s="86"/>
      <c r="D31" s="86"/>
      <c r="E31" s="86"/>
      <c r="F31" s="86"/>
    </row>
    <row r="32" spans="1:8" ht="57" customHeight="1">
      <c r="A32" s="600"/>
      <c r="B32" s="690"/>
      <c r="C32" s="690"/>
      <c r="D32" s="690"/>
      <c r="E32" s="690"/>
      <c r="F32" s="690"/>
    </row>
    <row r="33" spans="1:7" ht="15">
      <c r="A33" s="693"/>
      <c r="B33" s="693"/>
      <c r="C33" s="693"/>
      <c r="D33" s="693"/>
      <c r="E33" s="693"/>
      <c r="F33" s="693"/>
    </row>
    <row r="34" spans="1:7" ht="15" customHeight="1">
      <c r="A34" s="94"/>
      <c r="B34" s="95"/>
      <c r="C34" s="95"/>
      <c r="D34" s="95"/>
      <c r="E34" s="95"/>
      <c r="F34" s="95"/>
      <c r="G34" s="102"/>
    </row>
    <row r="35" spans="1:7">
      <c r="A35" s="95"/>
      <c r="B35" s="95"/>
      <c r="C35" s="95"/>
      <c r="D35" s="95"/>
      <c r="E35" s="95"/>
      <c r="F35" s="95"/>
    </row>
  </sheetData>
  <mergeCells count="20">
    <mergeCell ref="A7:G7"/>
    <mergeCell ref="A8:G8"/>
    <mergeCell ref="G9:G10"/>
    <mergeCell ref="G16:G17"/>
    <mergeCell ref="A1:G1"/>
    <mergeCell ref="A4:G4"/>
    <mergeCell ref="A5:G5"/>
    <mergeCell ref="A6:G6"/>
    <mergeCell ref="A2:G2"/>
    <mergeCell ref="A3:G3"/>
    <mergeCell ref="A32:F32"/>
    <mergeCell ref="A30:F30"/>
    <mergeCell ref="A33:F33"/>
    <mergeCell ref="A9:A10"/>
    <mergeCell ref="C9:F9"/>
    <mergeCell ref="B9:B10"/>
    <mergeCell ref="C16:F16"/>
    <mergeCell ref="B16:B17"/>
    <mergeCell ref="A23:G23"/>
    <mergeCell ref="A16:A17"/>
  </mergeCells>
  <phoneticPr fontId="20" type="noConversion"/>
  <printOptions horizontalCentered="1"/>
  <pageMargins left="0.75" right="0.75" top="1" bottom="1" header="0.5" footer="0.5"/>
  <pageSetup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33"/>
  <sheetViews>
    <sheetView view="pageBreakPreview" zoomScale="75" zoomScaleNormal="75" zoomScaleSheetLayoutView="75" workbookViewId="0">
      <selection sqref="A1:P1"/>
    </sheetView>
  </sheetViews>
  <sheetFormatPr defaultColWidth="7.21875" defaultRowHeight="12.75"/>
  <cols>
    <col min="1" max="1" width="49.5546875" style="422" customWidth="1"/>
    <col min="2" max="2" width="1.21875" style="422" customWidth="1"/>
    <col min="3" max="3" width="10.77734375" style="422" customWidth="1"/>
    <col min="4" max="4" width="11" style="422" customWidth="1"/>
    <col min="5" max="5" width="1.21875" style="422" customWidth="1"/>
    <col min="6" max="7" width="11.21875" style="422" customWidth="1"/>
    <col min="8" max="8" width="1.21875" style="422" customWidth="1"/>
    <col min="9" max="9" width="7.21875" style="422" customWidth="1"/>
    <col min="10" max="10" width="8" style="422" customWidth="1"/>
    <col min="11" max="13" width="6.77734375" style="422" customWidth="1"/>
    <col min="14" max="14" width="7.21875" style="422" customWidth="1"/>
    <col min="15" max="15" width="6.33203125" style="422" customWidth="1"/>
    <col min="16" max="16" width="8.109375" style="422" bestFit="1" customWidth="1"/>
    <col min="17" max="17" width="1.88671875" style="422" customWidth="1"/>
    <col min="18" max="16384" width="7.21875" style="422"/>
  </cols>
  <sheetData>
    <row r="1" spans="1:20" ht="20.25">
      <c r="A1" s="717" t="s">
        <v>334</v>
      </c>
      <c r="B1" s="718"/>
      <c r="C1" s="718"/>
      <c r="D1" s="718"/>
      <c r="E1" s="718"/>
      <c r="F1" s="718"/>
      <c r="G1" s="718"/>
      <c r="H1" s="718"/>
      <c r="I1" s="718"/>
      <c r="J1" s="718"/>
      <c r="K1" s="718"/>
      <c r="L1" s="718"/>
      <c r="M1" s="718"/>
      <c r="N1" s="718"/>
      <c r="O1" s="718"/>
      <c r="P1" s="718"/>
      <c r="Q1" s="420"/>
      <c r="R1" s="421"/>
      <c r="S1" s="421"/>
    </row>
    <row r="2" spans="1:20" ht="19.149999999999999" customHeight="1">
      <c r="A2" s="423"/>
      <c r="Q2" s="420"/>
      <c r="T2" s="420"/>
    </row>
    <row r="3" spans="1:20" ht="15.75">
      <c r="A3" s="719" t="s">
        <v>297</v>
      </c>
      <c r="B3" s="720"/>
      <c r="C3" s="720"/>
      <c r="D3" s="720"/>
      <c r="E3" s="720"/>
      <c r="F3" s="720"/>
      <c r="G3" s="720"/>
      <c r="H3" s="720"/>
      <c r="I3" s="720"/>
      <c r="J3" s="720"/>
      <c r="K3" s="720"/>
      <c r="L3" s="720"/>
      <c r="M3" s="720"/>
      <c r="N3" s="720"/>
      <c r="O3" s="720"/>
      <c r="P3" s="720"/>
      <c r="Q3" s="420"/>
      <c r="R3" s="62"/>
      <c r="S3" s="62"/>
      <c r="T3" s="420"/>
    </row>
    <row r="4" spans="1:20" ht="15.75">
      <c r="A4" s="721" t="str">
        <f>'B. Summary of Requirements '!A5:U5</f>
        <v>Tax Division</v>
      </c>
      <c r="B4" s="720"/>
      <c r="C4" s="720"/>
      <c r="D4" s="720"/>
      <c r="E4" s="720"/>
      <c r="F4" s="720"/>
      <c r="G4" s="720"/>
      <c r="H4" s="720"/>
      <c r="I4" s="720"/>
      <c r="J4" s="720"/>
      <c r="K4" s="720"/>
      <c r="L4" s="720"/>
      <c r="M4" s="720"/>
      <c r="N4" s="720"/>
      <c r="O4" s="720"/>
      <c r="P4" s="720"/>
      <c r="Q4" s="420"/>
      <c r="R4" s="60"/>
      <c r="S4" s="60"/>
    </row>
    <row r="5" spans="1:20" ht="15">
      <c r="A5" s="722" t="s">
        <v>268</v>
      </c>
      <c r="B5" s="720"/>
      <c r="C5" s="720"/>
      <c r="D5" s="720"/>
      <c r="E5" s="720"/>
      <c r="F5" s="720"/>
      <c r="G5" s="720"/>
      <c r="H5" s="720"/>
      <c r="I5" s="720"/>
      <c r="J5" s="720"/>
      <c r="K5" s="720"/>
      <c r="L5" s="720"/>
      <c r="M5" s="720"/>
      <c r="N5" s="720"/>
      <c r="O5" s="720"/>
      <c r="P5" s="720"/>
      <c r="Q5" s="420"/>
      <c r="R5" s="62"/>
      <c r="S5" s="62"/>
      <c r="T5" s="420"/>
    </row>
    <row r="6" spans="1:20">
      <c r="Q6" s="420"/>
      <c r="T6" s="420"/>
    </row>
    <row r="7" spans="1:20" ht="13.5" thickBot="1">
      <c r="Q7" s="420"/>
      <c r="T7" s="420"/>
    </row>
    <row r="8" spans="1:20" ht="37.5" customHeight="1">
      <c r="A8" s="424"/>
      <c r="B8" s="425"/>
      <c r="C8" s="723" t="s">
        <v>306</v>
      </c>
      <c r="D8" s="724"/>
      <c r="E8" s="426"/>
      <c r="F8" s="723" t="s">
        <v>330</v>
      </c>
      <c r="G8" s="724"/>
      <c r="H8" s="426"/>
      <c r="I8" s="735" t="s">
        <v>248</v>
      </c>
      <c r="J8" s="724"/>
      <c r="K8" s="736">
        <v>2012</v>
      </c>
      <c r="L8" s="737"/>
      <c r="M8" s="737"/>
      <c r="N8" s="738"/>
      <c r="O8" s="735" t="s">
        <v>39</v>
      </c>
      <c r="P8" s="724"/>
      <c r="Q8" s="420"/>
      <c r="S8" s="427"/>
      <c r="T8" s="420"/>
    </row>
    <row r="9" spans="1:20" ht="14.25" customHeight="1">
      <c r="A9" s="425"/>
      <c r="B9" s="425"/>
      <c r="C9" s="725"/>
      <c r="D9" s="726"/>
      <c r="E9" s="426"/>
      <c r="F9" s="733"/>
      <c r="G9" s="734"/>
      <c r="H9" s="426"/>
      <c r="I9" s="733"/>
      <c r="J9" s="734"/>
      <c r="K9" s="739" t="s">
        <v>290</v>
      </c>
      <c r="L9" s="740"/>
      <c r="M9" s="730" t="s">
        <v>298</v>
      </c>
      <c r="N9" s="698"/>
      <c r="O9" s="733"/>
      <c r="P9" s="734"/>
      <c r="Q9" s="420"/>
      <c r="S9" s="427"/>
      <c r="T9" s="420"/>
    </row>
    <row r="10" spans="1:20" hidden="1">
      <c r="A10" s="731" t="s">
        <v>299</v>
      </c>
      <c r="B10" s="425"/>
      <c r="C10" s="428"/>
      <c r="D10" s="429"/>
      <c r="E10" s="430"/>
      <c r="F10" s="428"/>
      <c r="G10" s="429"/>
      <c r="H10" s="430"/>
      <c r="I10" s="428"/>
      <c r="J10" s="429"/>
      <c r="K10" s="428"/>
      <c r="L10" s="429"/>
      <c r="M10" s="431"/>
      <c r="N10" s="429"/>
      <c r="O10" s="428"/>
      <c r="P10" s="429"/>
      <c r="Q10" s="420" t="s">
        <v>1</v>
      </c>
      <c r="S10" s="431"/>
      <c r="T10" s="420"/>
    </row>
    <row r="11" spans="1:20" ht="51">
      <c r="A11" s="732"/>
      <c r="B11" s="425"/>
      <c r="C11" s="432" t="s">
        <v>300</v>
      </c>
      <c r="D11" s="433" t="s">
        <v>301</v>
      </c>
      <c r="E11" s="430"/>
      <c r="F11" s="432" t="s">
        <v>300</v>
      </c>
      <c r="G11" s="433" t="s">
        <v>301</v>
      </c>
      <c r="H11" s="430"/>
      <c r="I11" s="432" t="s">
        <v>300</v>
      </c>
      <c r="J11" s="433" t="s">
        <v>301</v>
      </c>
      <c r="K11" s="432" t="s">
        <v>300</v>
      </c>
      <c r="L11" s="433" t="s">
        <v>301</v>
      </c>
      <c r="M11" s="432" t="s">
        <v>300</v>
      </c>
      <c r="N11" s="433" t="s">
        <v>301</v>
      </c>
      <c r="O11" s="432" t="s">
        <v>300</v>
      </c>
      <c r="P11" s="433" t="s">
        <v>301</v>
      </c>
      <c r="Q11" s="420"/>
      <c r="S11" s="434"/>
      <c r="T11" s="420"/>
    </row>
    <row r="12" spans="1:20">
      <c r="A12" s="441"/>
      <c r="B12" s="425"/>
      <c r="C12" s="435"/>
      <c r="D12" s="436"/>
      <c r="E12" s="444"/>
      <c r="F12" s="435"/>
      <c r="G12" s="436"/>
      <c r="H12" s="444"/>
      <c r="I12" s="435"/>
      <c r="J12" s="436"/>
      <c r="K12" s="435"/>
      <c r="L12" s="437"/>
      <c r="M12" s="435"/>
      <c r="N12" s="436"/>
      <c r="O12" s="435"/>
      <c r="P12" s="436"/>
      <c r="Q12" s="420"/>
      <c r="S12" s="438"/>
      <c r="T12" s="420"/>
    </row>
    <row r="13" spans="1:20" ht="25.5">
      <c r="A13" s="445" t="s">
        <v>302</v>
      </c>
      <c r="B13" s="425"/>
      <c r="C13" s="435"/>
      <c r="D13" s="436"/>
      <c r="E13" s="446"/>
      <c r="F13" s="435"/>
      <c r="G13" s="436"/>
      <c r="H13" s="446"/>
      <c r="I13" s="435"/>
      <c r="J13" s="436"/>
      <c r="K13" s="435"/>
      <c r="L13" s="437"/>
      <c r="M13" s="435"/>
      <c r="N13" s="436"/>
      <c r="O13" s="447"/>
      <c r="P13" s="448"/>
      <c r="Q13" s="420"/>
      <c r="S13" s="438"/>
      <c r="T13" s="420"/>
    </row>
    <row r="14" spans="1:20" ht="25.5">
      <c r="A14" s="440" t="s">
        <v>303</v>
      </c>
      <c r="B14" s="425"/>
      <c r="C14" s="544">
        <v>587</v>
      </c>
      <c r="D14" s="545">
        <v>105877</v>
      </c>
      <c r="E14" s="446"/>
      <c r="F14" s="544">
        <v>587</v>
      </c>
      <c r="G14" s="545">
        <v>105877</v>
      </c>
      <c r="H14" s="446"/>
      <c r="I14" s="544">
        <v>582</v>
      </c>
      <c r="J14" s="550">
        <v>113161</v>
      </c>
      <c r="K14" s="544">
        <v>0</v>
      </c>
      <c r="L14" s="550">
        <v>0</v>
      </c>
      <c r="M14" s="544">
        <v>0</v>
      </c>
      <c r="N14" s="550">
        <v>-126</v>
      </c>
      <c r="O14" s="544">
        <f t="shared" ref="O14:P14" si="0">+I14+K14+M14</f>
        <v>582</v>
      </c>
      <c r="P14" s="545">
        <f t="shared" si="0"/>
        <v>113035</v>
      </c>
      <c r="Q14" s="420"/>
      <c r="R14" s="438"/>
      <c r="S14" s="438"/>
      <c r="T14" s="420"/>
    </row>
    <row r="15" spans="1:20">
      <c r="A15" s="442" t="s">
        <v>304</v>
      </c>
      <c r="B15" s="439"/>
      <c r="C15" s="546">
        <f>SUM(C14:C14)</f>
        <v>587</v>
      </c>
      <c r="D15" s="547">
        <f>SUM(D14:D14)</f>
        <v>105877</v>
      </c>
      <c r="E15" s="449"/>
      <c r="F15" s="546">
        <f>SUM(F14:F14)</f>
        <v>587</v>
      </c>
      <c r="G15" s="547">
        <f>SUM(G14:G14)</f>
        <v>105877</v>
      </c>
      <c r="H15" s="450"/>
      <c r="I15" s="546">
        <f t="shared" ref="I15:P15" si="1">SUM(I14:I14)</f>
        <v>582</v>
      </c>
      <c r="J15" s="547">
        <f t="shared" si="1"/>
        <v>113161</v>
      </c>
      <c r="K15" s="546">
        <f t="shared" si="1"/>
        <v>0</v>
      </c>
      <c r="L15" s="551">
        <f t="shared" si="1"/>
        <v>0</v>
      </c>
      <c r="M15" s="546">
        <f t="shared" si="1"/>
        <v>0</v>
      </c>
      <c r="N15" s="547">
        <f t="shared" si="1"/>
        <v>-126</v>
      </c>
      <c r="O15" s="546">
        <f t="shared" si="1"/>
        <v>582</v>
      </c>
      <c r="P15" s="547">
        <f t="shared" si="1"/>
        <v>113035</v>
      </c>
      <c r="Q15" s="420"/>
      <c r="R15" s="443"/>
      <c r="S15" s="443"/>
      <c r="T15" s="420"/>
    </row>
    <row r="16" spans="1:20" ht="13.5" thickBot="1">
      <c r="A16" s="425"/>
      <c r="B16" s="425"/>
      <c r="C16" s="537"/>
      <c r="D16" s="537"/>
      <c r="E16" s="425"/>
      <c r="F16" s="537"/>
      <c r="G16" s="537"/>
      <c r="H16" s="425"/>
      <c r="I16" s="537"/>
      <c r="J16" s="537"/>
      <c r="K16" s="552"/>
      <c r="L16" s="552"/>
      <c r="M16" s="553"/>
      <c r="N16" s="537"/>
      <c r="O16" s="537"/>
      <c r="P16" s="537"/>
      <c r="Q16" s="420"/>
      <c r="R16" s="438"/>
      <c r="S16" s="438"/>
      <c r="T16" s="420"/>
    </row>
    <row r="17" spans="1:20" s="455" customFormat="1" ht="18.75" customHeight="1" thickBot="1">
      <c r="A17" s="451" t="s">
        <v>305</v>
      </c>
      <c r="B17" s="452"/>
      <c r="C17" s="548">
        <v>587</v>
      </c>
      <c r="D17" s="549">
        <v>105877</v>
      </c>
      <c r="E17" s="452">
        <v>105877</v>
      </c>
      <c r="F17" s="548">
        <v>587</v>
      </c>
      <c r="G17" s="549">
        <v>105877</v>
      </c>
      <c r="H17" s="452"/>
      <c r="I17" s="548">
        <v>582</v>
      </c>
      <c r="J17" s="549">
        <v>113161</v>
      </c>
      <c r="K17" s="548">
        <v>0</v>
      </c>
      <c r="L17" s="549">
        <v>0</v>
      </c>
      <c r="M17" s="548">
        <v>0</v>
      </c>
      <c r="N17" s="549">
        <v>-126</v>
      </c>
      <c r="O17" s="548">
        <v>582</v>
      </c>
      <c r="P17" s="549">
        <v>113035</v>
      </c>
      <c r="Q17" s="420"/>
      <c r="R17" s="453"/>
      <c r="S17" s="454"/>
      <c r="T17" s="420"/>
    </row>
    <row r="18" spans="1:20">
      <c r="A18" s="457"/>
      <c r="B18" s="457"/>
      <c r="C18" s="453"/>
      <c r="D18" s="454"/>
      <c r="E18" s="457"/>
      <c r="F18" s="453"/>
      <c r="G18" s="454"/>
      <c r="H18" s="457"/>
      <c r="I18" s="453"/>
      <c r="J18" s="454"/>
      <c r="K18" s="455"/>
      <c r="L18" s="455"/>
      <c r="M18" s="455"/>
      <c r="N18" s="455"/>
      <c r="O18" s="455"/>
      <c r="P18" s="455"/>
      <c r="Q18" s="455"/>
      <c r="R18" s="456"/>
      <c r="S18" s="456"/>
      <c r="T18" s="420"/>
    </row>
    <row r="19" spans="1:20">
      <c r="A19" s="457"/>
      <c r="B19" s="457"/>
      <c r="C19" s="453"/>
      <c r="D19" s="454"/>
      <c r="E19" s="457"/>
      <c r="F19" s="453"/>
      <c r="G19" s="454"/>
      <c r="H19" s="457"/>
      <c r="I19" s="453"/>
      <c r="J19" s="454"/>
      <c r="K19" s="455"/>
      <c r="L19" s="455"/>
      <c r="M19" s="455"/>
      <c r="N19" s="455"/>
      <c r="O19" s="455"/>
      <c r="P19" s="455"/>
      <c r="Q19" s="455"/>
      <c r="R19" s="456"/>
      <c r="S19" s="456"/>
      <c r="T19" s="420"/>
    </row>
    <row r="20" spans="1:20">
      <c r="A20" s="458"/>
      <c r="B20" s="459"/>
      <c r="C20" s="460"/>
      <c r="D20" s="461"/>
      <c r="E20" s="459"/>
      <c r="F20" s="460"/>
      <c r="G20" s="461"/>
      <c r="H20" s="459"/>
      <c r="I20" s="460"/>
      <c r="J20" s="461"/>
      <c r="K20" s="460"/>
      <c r="L20" s="462"/>
      <c r="M20" s="460"/>
      <c r="N20" s="461"/>
      <c r="O20" s="460"/>
      <c r="P20" s="461"/>
      <c r="Q20" s="455"/>
      <c r="R20" s="463"/>
      <c r="S20" s="464"/>
      <c r="T20" s="420"/>
    </row>
    <row r="21" spans="1:20">
      <c r="A21" s="457"/>
      <c r="B21" s="457"/>
      <c r="C21" s="453"/>
      <c r="D21" s="454"/>
      <c r="E21" s="457"/>
      <c r="F21" s="453"/>
      <c r="G21" s="454"/>
      <c r="H21" s="457"/>
      <c r="I21" s="453"/>
      <c r="J21" s="454"/>
      <c r="K21" s="455"/>
      <c r="L21" s="455"/>
      <c r="M21" s="455"/>
      <c r="N21" s="455"/>
      <c r="O21" s="455"/>
      <c r="P21" s="455"/>
      <c r="Q21" s="455"/>
      <c r="R21" s="456"/>
      <c r="S21" s="456"/>
    </row>
    <row r="23" spans="1:20" ht="15.75">
      <c r="A23" s="741"/>
      <c r="B23" s="741"/>
      <c r="C23" s="741"/>
      <c r="D23" s="741"/>
      <c r="E23" s="741"/>
      <c r="F23" s="741"/>
      <c r="G23" s="741"/>
      <c r="H23" s="741"/>
      <c r="I23" s="465"/>
      <c r="J23" s="466"/>
      <c r="K23" s="467"/>
      <c r="L23" s="467"/>
      <c r="M23" s="467"/>
      <c r="N23" s="467"/>
      <c r="O23" s="467"/>
      <c r="P23" s="467"/>
      <c r="Q23" s="467"/>
      <c r="R23" s="467"/>
      <c r="S23" s="467"/>
    </row>
    <row r="24" spans="1:20" ht="15.75">
      <c r="A24" s="469"/>
      <c r="B24" s="470"/>
      <c r="C24" s="471"/>
      <c r="D24" s="471"/>
      <c r="E24" s="470"/>
      <c r="F24" s="471"/>
      <c r="G24" s="471"/>
      <c r="H24" s="470"/>
      <c r="I24" s="465"/>
      <c r="J24" s="466"/>
      <c r="K24" s="467"/>
      <c r="L24" s="467"/>
      <c r="M24" s="467"/>
      <c r="N24" s="467"/>
      <c r="O24" s="467"/>
      <c r="P24" s="467"/>
      <c r="Q24" s="467"/>
      <c r="R24" s="467"/>
      <c r="S24" s="467"/>
    </row>
    <row r="25" spans="1:20" ht="68.25" customHeight="1">
      <c r="A25" s="746"/>
      <c r="B25" s="747"/>
      <c r="C25" s="747"/>
      <c r="D25" s="747"/>
      <c r="E25" s="747"/>
      <c r="F25" s="747"/>
      <c r="G25" s="747"/>
      <c r="H25" s="472"/>
      <c r="I25" s="87"/>
      <c r="J25" s="468"/>
      <c r="K25" s="468"/>
      <c r="L25" s="468"/>
      <c r="M25" s="468"/>
      <c r="N25" s="468"/>
      <c r="O25" s="468"/>
      <c r="P25" s="468"/>
      <c r="Q25" s="468"/>
      <c r="R25" s="468"/>
      <c r="S25" s="468"/>
    </row>
    <row r="26" spans="1:20" ht="15" customHeight="1">
      <c r="A26" s="472"/>
      <c r="B26" s="472"/>
      <c r="C26" s="472"/>
      <c r="D26" s="472"/>
      <c r="E26" s="472"/>
      <c r="F26" s="472"/>
      <c r="G26" s="472"/>
      <c r="H26" s="472"/>
      <c r="I26" s="87"/>
      <c r="J26" s="468"/>
      <c r="K26" s="468"/>
      <c r="L26" s="468"/>
      <c r="M26" s="468"/>
      <c r="N26" s="468"/>
      <c r="O26" s="468"/>
      <c r="P26" s="468"/>
      <c r="Q26" s="468"/>
      <c r="R26" s="468"/>
      <c r="S26" s="468"/>
    </row>
    <row r="27" spans="1:20" ht="15">
      <c r="A27" s="742"/>
      <c r="B27" s="743"/>
      <c r="C27" s="743"/>
      <c r="D27" s="743"/>
      <c r="E27" s="743"/>
      <c r="F27" s="743"/>
      <c r="G27" s="743"/>
      <c r="H27" s="473"/>
      <c r="I27" s="88"/>
      <c r="J27" s="88"/>
      <c r="K27" s="88"/>
      <c r="L27" s="88"/>
      <c r="M27" s="88"/>
      <c r="N27" s="88"/>
      <c r="O27" s="88"/>
      <c r="P27" s="88"/>
      <c r="Q27" s="88"/>
      <c r="R27" s="88"/>
      <c r="S27" s="88"/>
    </row>
    <row r="28" spans="1:20">
      <c r="A28" s="474"/>
      <c r="B28" s="474"/>
      <c r="C28" s="474"/>
      <c r="D28" s="474"/>
      <c r="E28" s="474"/>
      <c r="F28" s="474"/>
      <c r="G28" s="474"/>
      <c r="H28" s="474"/>
      <c r="I28" s="467"/>
      <c r="J28" s="467"/>
      <c r="K28" s="467"/>
      <c r="L28" s="467"/>
      <c r="M28" s="467"/>
      <c r="N28" s="467"/>
      <c r="O28" s="467"/>
      <c r="P28" s="467"/>
      <c r="Q28" s="467"/>
      <c r="R28" s="467"/>
      <c r="S28" s="467"/>
    </row>
    <row r="29" spans="1:20" ht="57" customHeight="1">
      <c r="A29" s="744"/>
      <c r="B29" s="745"/>
      <c r="C29" s="745"/>
      <c r="D29" s="745"/>
      <c r="E29" s="745"/>
      <c r="F29" s="745"/>
      <c r="G29" s="745"/>
      <c r="H29" s="472"/>
      <c r="I29" s="87"/>
      <c r="J29" s="468"/>
      <c r="K29" s="468"/>
      <c r="L29" s="468"/>
      <c r="M29" s="468"/>
      <c r="N29" s="468"/>
      <c r="O29" s="468"/>
      <c r="P29" s="468"/>
      <c r="Q29" s="468"/>
      <c r="R29" s="468"/>
      <c r="S29" s="468"/>
    </row>
    <row r="30" spans="1:20" ht="33.75" customHeight="1">
      <c r="A30" s="744"/>
      <c r="B30" s="745"/>
      <c r="C30" s="745"/>
      <c r="D30" s="745"/>
      <c r="E30" s="745"/>
      <c r="F30" s="745"/>
      <c r="G30" s="745"/>
      <c r="H30" s="472"/>
      <c r="I30" s="87"/>
      <c r="J30" s="468"/>
      <c r="K30" s="468"/>
      <c r="L30" s="468"/>
      <c r="M30" s="468"/>
      <c r="N30" s="468"/>
      <c r="O30" s="468"/>
      <c r="P30" s="468"/>
      <c r="Q30" s="468"/>
      <c r="R30" s="468"/>
      <c r="S30" s="468"/>
    </row>
    <row r="31" spans="1:20" ht="15">
      <c r="A31" s="727"/>
      <c r="B31" s="728"/>
      <c r="C31" s="728"/>
      <c r="D31" s="728"/>
      <c r="E31" s="728"/>
      <c r="F31" s="728"/>
      <c r="G31" s="728"/>
      <c r="H31" s="728"/>
      <c r="I31" s="728"/>
      <c r="J31" s="729"/>
      <c r="K31" s="729"/>
      <c r="L31" s="729"/>
      <c r="M31" s="729"/>
      <c r="N31" s="729"/>
      <c r="O31" s="729"/>
      <c r="P31" s="729"/>
      <c r="Q31" s="729"/>
      <c r="R31" s="729"/>
      <c r="S31" s="729"/>
    </row>
    <row r="32" spans="1:20" ht="15">
      <c r="A32" s="727"/>
      <c r="B32" s="728"/>
      <c r="C32" s="728"/>
      <c r="D32" s="728"/>
      <c r="E32" s="728"/>
      <c r="F32" s="728"/>
      <c r="G32" s="728"/>
      <c r="H32" s="728"/>
      <c r="I32" s="728"/>
      <c r="J32" s="729"/>
      <c r="K32" s="729"/>
      <c r="L32" s="729"/>
      <c r="M32" s="729"/>
      <c r="N32" s="729"/>
      <c r="O32" s="729"/>
      <c r="P32" s="729"/>
      <c r="Q32" s="729"/>
      <c r="R32" s="729"/>
      <c r="S32" s="729"/>
    </row>
    <row r="33" spans="19:19">
      <c r="S33" s="420"/>
    </row>
  </sheetData>
  <mergeCells count="19">
    <mergeCell ref="A32:S32"/>
    <mergeCell ref="M9:N9"/>
    <mergeCell ref="A10:A11"/>
    <mergeCell ref="F8:G9"/>
    <mergeCell ref="O8:P9"/>
    <mergeCell ref="K8:N8"/>
    <mergeCell ref="A31:S31"/>
    <mergeCell ref="K9:L9"/>
    <mergeCell ref="I8:J9"/>
    <mergeCell ref="A23:H23"/>
    <mergeCell ref="A27:G27"/>
    <mergeCell ref="A30:G30"/>
    <mergeCell ref="A25:G25"/>
    <mergeCell ref="A29:G29"/>
    <mergeCell ref="A1:P1"/>
    <mergeCell ref="A3:P3"/>
    <mergeCell ref="A4:P4"/>
    <mergeCell ref="A5:P5"/>
    <mergeCell ref="C8:D9"/>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61"/>
  <sheetViews>
    <sheetView view="pageBreakPreview" zoomScaleNormal="75" zoomScaleSheetLayoutView="100" workbookViewId="0">
      <selection activeCell="L18" sqref="L18"/>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7.6640625" style="41" customWidth="1"/>
    <col min="8" max="8" width="7.77734375" style="41" customWidth="1"/>
    <col min="9" max="9" width="12.109375" style="41" customWidth="1"/>
    <col min="11" max="11" width="6.44140625" style="105" customWidth="1"/>
  </cols>
  <sheetData>
    <row r="1" spans="1:24" ht="20.25">
      <c r="A1" s="758" t="s">
        <v>335</v>
      </c>
      <c r="B1" s="759"/>
      <c r="C1" s="759"/>
      <c r="D1" s="759"/>
      <c r="E1" s="759"/>
      <c r="F1" s="759"/>
      <c r="G1" s="759"/>
      <c r="H1" s="759"/>
      <c r="I1" s="759"/>
      <c r="J1" s="105"/>
    </row>
    <row r="2" spans="1:24" ht="15.75">
      <c r="A2" s="760" t="s">
        <v>288</v>
      </c>
      <c r="B2" s="760"/>
      <c r="C2" s="760"/>
      <c r="D2" s="760"/>
      <c r="E2" s="760"/>
      <c r="F2" s="760"/>
      <c r="G2" s="760"/>
      <c r="H2" s="760"/>
      <c r="I2" s="761"/>
      <c r="J2" s="105"/>
    </row>
    <row r="3" spans="1:24" ht="15" customHeight="1">
      <c r="A3" s="719" t="s">
        <v>242</v>
      </c>
      <c r="B3" s="720"/>
      <c r="C3" s="720"/>
      <c r="D3" s="720"/>
      <c r="E3" s="720"/>
      <c r="F3" s="720"/>
      <c r="G3" s="720"/>
      <c r="H3" s="720"/>
      <c r="I3" s="720"/>
      <c r="J3" s="105"/>
      <c r="L3" s="60"/>
      <c r="M3" s="60"/>
      <c r="N3" s="60"/>
      <c r="O3" s="60"/>
      <c r="P3" s="60"/>
      <c r="Q3" s="60"/>
      <c r="R3" s="60"/>
      <c r="S3" s="60"/>
      <c r="T3" s="60"/>
      <c r="U3" s="60"/>
      <c r="V3" s="60"/>
      <c r="W3" s="60"/>
      <c r="X3" s="60"/>
    </row>
    <row r="4" spans="1:24" ht="15.75">
      <c r="A4" s="721" t="str">
        <f>+'B. Summary of Requirements '!A5</f>
        <v>Tax Division</v>
      </c>
      <c r="B4" s="720"/>
      <c r="C4" s="720"/>
      <c r="D4" s="720"/>
      <c r="E4" s="720"/>
      <c r="F4" s="720"/>
      <c r="G4" s="720"/>
      <c r="H4" s="720"/>
      <c r="I4" s="720"/>
      <c r="J4" s="105"/>
      <c r="L4" s="62"/>
      <c r="M4" s="60"/>
      <c r="N4" s="60"/>
      <c r="O4" s="60"/>
      <c r="P4" s="60"/>
      <c r="Q4" s="60"/>
      <c r="R4" s="60"/>
      <c r="S4" s="60"/>
      <c r="T4" s="60"/>
      <c r="U4" s="60"/>
      <c r="V4" s="60"/>
      <c r="W4" s="60"/>
      <c r="X4" s="60"/>
    </row>
    <row r="5" spans="1:24">
      <c r="A5" s="762"/>
      <c r="B5" s="762"/>
      <c r="C5" s="762"/>
      <c r="D5" s="762"/>
      <c r="E5" s="762"/>
      <c r="F5" s="762"/>
      <c r="G5" s="762"/>
      <c r="H5" s="762"/>
      <c r="I5" s="762"/>
      <c r="J5" s="105"/>
      <c r="L5" s="61"/>
      <c r="M5" s="60"/>
      <c r="N5" s="60"/>
      <c r="O5" s="60"/>
      <c r="P5" s="60"/>
      <c r="Q5" s="60"/>
      <c r="R5" s="60"/>
      <c r="S5" s="60"/>
      <c r="T5" s="60"/>
      <c r="U5" s="60"/>
      <c r="V5" s="60"/>
      <c r="W5" s="60"/>
      <c r="X5" s="60"/>
    </row>
    <row r="6" spans="1:24">
      <c r="A6" s="762"/>
      <c r="B6" s="762"/>
      <c r="C6" s="762"/>
      <c r="D6" s="762"/>
      <c r="E6" s="762"/>
      <c r="F6" s="762"/>
      <c r="G6" s="762"/>
      <c r="H6" s="762"/>
      <c r="I6" s="762"/>
      <c r="J6" s="105"/>
      <c r="L6" s="61"/>
      <c r="M6" s="60"/>
      <c r="N6" s="60"/>
      <c r="O6" s="60"/>
      <c r="P6" s="60"/>
      <c r="Q6" s="60"/>
      <c r="R6" s="60"/>
      <c r="S6" s="60"/>
      <c r="T6" s="60"/>
      <c r="U6" s="60"/>
      <c r="V6" s="60"/>
      <c r="W6" s="60"/>
      <c r="X6" s="60"/>
    </row>
    <row r="7" spans="1:24">
      <c r="A7" s="757" t="s">
        <v>103</v>
      </c>
      <c r="B7" s="720"/>
      <c r="C7" s="720"/>
      <c r="D7" s="720"/>
      <c r="E7" s="720"/>
      <c r="F7" s="720"/>
      <c r="G7" s="720"/>
      <c r="H7" s="720"/>
      <c r="I7" s="720"/>
      <c r="J7" s="105"/>
      <c r="L7" s="61"/>
      <c r="M7" s="60"/>
      <c r="N7" s="60"/>
      <c r="O7" s="60"/>
      <c r="P7" s="60"/>
      <c r="Q7" s="60"/>
      <c r="R7" s="60"/>
      <c r="S7" s="60"/>
      <c r="T7" s="60"/>
      <c r="U7" s="60"/>
      <c r="V7" s="60"/>
      <c r="W7" s="60"/>
      <c r="X7" s="60"/>
    </row>
    <row r="8" spans="1:24">
      <c r="A8" s="333"/>
      <c r="B8" s="60"/>
      <c r="C8" s="60"/>
      <c r="D8" s="60"/>
      <c r="E8" s="60"/>
      <c r="F8" s="60"/>
      <c r="G8" s="327" t="s">
        <v>256</v>
      </c>
      <c r="H8" s="327" t="s">
        <v>46</v>
      </c>
      <c r="I8" s="327" t="s">
        <v>289</v>
      </c>
      <c r="J8" s="105"/>
      <c r="L8" s="61"/>
      <c r="M8" s="60"/>
      <c r="N8" s="60"/>
      <c r="O8" s="60"/>
      <c r="P8" s="60"/>
      <c r="Q8" s="60"/>
      <c r="R8" s="60"/>
      <c r="S8" s="60"/>
      <c r="T8" s="60"/>
      <c r="U8" s="60"/>
      <c r="V8" s="60"/>
      <c r="W8" s="60"/>
      <c r="X8" s="60"/>
    </row>
    <row r="9" spans="1:24">
      <c r="A9" s="756" t="s">
        <v>14</v>
      </c>
      <c r="B9" s="601"/>
      <c r="C9" s="601"/>
      <c r="D9" s="601"/>
      <c r="E9" s="601"/>
      <c r="F9" s="601"/>
      <c r="G9" s="323"/>
      <c r="H9" s="323"/>
      <c r="I9" s="323"/>
      <c r="J9" s="105"/>
      <c r="L9" s="61"/>
      <c r="M9" s="60"/>
      <c r="N9" s="60"/>
      <c r="O9" s="60"/>
      <c r="P9" s="60"/>
      <c r="Q9" s="60"/>
      <c r="R9" s="60"/>
      <c r="S9" s="60"/>
      <c r="T9" s="60"/>
      <c r="U9" s="60"/>
      <c r="V9" s="60"/>
      <c r="W9" s="60"/>
      <c r="X9" s="60"/>
    </row>
    <row r="10" spans="1:24">
      <c r="A10" s="757" t="s">
        <v>50</v>
      </c>
      <c r="B10" s="720"/>
      <c r="C10" s="720"/>
      <c r="D10" s="720"/>
      <c r="E10" s="720"/>
      <c r="F10" s="720"/>
      <c r="G10" s="720"/>
      <c r="H10" s="720"/>
      <c r="I10" s="720"/>
      <c r="J10" s="105"/>
      <c r="L10" s="61"/>
      <c r="M10" s="61"/>
      <c r="N10" s="61"/>
    </row>
    <row r="11" spans="1:24">
      <c r="A11" s="61"/>
      <c r="B11" s="61"/>
      <c r="C11" s="61"/>
      <c r="D11" s="61"/>
      <c r="E11" s="61"/>
      <c r="F11" s="61"/>
      <c r="G11" s="327"/>
      <c r="H11" s="327"/>
      <c r="I11" s="559"/>
      <c r="J11" s="105"/>
      <c r="L11" s="61"/>
    </row>
    <row r="12" spans="1:24" s="183" customFormat="1" ht="63" customHeight="1">
      <c r="A12" s="756" t="s">
        <v>364</v>
      </c>
      <c r="B12" s="756"/>
      <c r="C12" s="756"/>
      <c r="D12" s="756"/>
      <c r="E12" s="756"/>
      <c r="F12" s="756"/>
      <c r="G12" s="538">
        <v>0</v>
      </c>
      <c r="H12" s="538">
        <v>0</v>
      </c>
      <c r="I12" s="560">
        <v>-152000</v>
      </c>
      <c r="J12" s="105"/>
      <c r="K12" s="105"/>
      <c r="L12" s="61"/>
    </row>
    <row r="13" spans="1:24" s="183" customFormat="1" ht="15" customHeight="1">
      <c r="A13" s="542"/>
      <c r="B13" s="542"/>
      <c r="C13" s="542"/>
      <c r="D13" s="542"/>
      <c r="E13" s="542"/>
      <c r="F13" s="542"/>
      <c r="G13" s="542"/>
      <c r="H13" s="542"/>
      <c r="I13" s="330"/>
      <c r="J13" s="105"/>
      <c r="K13" s="105"/>
      <c r="L13" s="61"/>
    </row>
    <row r="14" spans="1:24" s="183" customFormat="1" ht="52.5" customHeight="1">
      <c r="A14" s="756" t="s">
        <v>365</v>
      </c>
      <c r="B14" s="756"/>
      <c r="C14" s="756"/>
      <c r="D14" s="756"/>
      <c r="E14" s="756"/>
      <c r="F14" s="756"/>
      <c r="G14" s="538">
        <v>0</v>
      </c>
      <c r="H14" s="538">
        <v>0</v>
      </c>
      <c r="I14" s="560">
        <v>-29000</v>
      </c>
      <c r="J14" s="105"/>
      <c r="K14" s="105"/>
      <c r="L14" s="61"/>
    </row>
    <row r="15" spans="1:24" s="183" customFormat="1">
      <c r="A15" s="763" t="s">
        <v>290</v>
      </c>
      <c r="B15" s="764"/>
      <c r="C15" s="764"/>
      <c r="D15" s="764"/>
      <c r="E15" s="764"/>
      <c r="F15" s="764"/>
      <c r="G15" s="764"/>
      <c r="H15" s="764"/>
      <c r="I15" s="764"/>
      <c r="J15" s="105"/>
      <c r="K15" s="105"/>
      <c r="L15" s="61"/>
    </row>
    <row r="16" spans="1:24" s="183" customFormat="1">
      <c r="A16" s="540"/>
      <c r="B16" s="541"/>
      <c r="C16" s="541"/>
      <c r="D16" s="541"/>
      <c r="E16" s="541"/>
      <c r="F16" s="541"/>
      <c r="G16" s="541"/>
      <c r="H16" s="541"/>
      <c r="I16" s="541"/>
      <c r="J16" s="105"/>
      <c r="K16" s="105"/>
      <c r="L16" s="61"/>
    </row>
    <row r="17" spans="1:12" s="183" customFormat="1" ht="40.5" customHeight="1">
      <c r="A17" s="749" t="s">
        <v>362</v>
      </c>
      <c r="B17" s="601"/>
      <c r="C17" s="601"/>
      <c r="D17" s="601"/>
      <c r="E17" s="601"/>
      <c r="F17" s="601"/>
      <c r="G17" s="538">
        <v>0</v>
      </c>
      <c r="H17" s="538">
        <v>0</v>
      </c>
      <c r="I17" s="560">
        <v>398000</v>
      </c>
      <c r="J17" s="105"/>
      <c r="K17" s="105"/>
      <c r="L17" s="61"/>
    </row>
    <row r="18" spans="1:12" s="183" customFormat="1" ht="15" customHeight="1">
      <c r="A18" s="558"/>
      <c r="B18" s="558"/>
      <c r="C18" s="558"/>
      <c r="D18" s="558"/>
      <c r="E18" s="558"/>
      <c r="F18" s="558"/>
      <c r="G18" s="538"/>
      <c r="H18" s="538"/>
      <c r="I18" s="538"/>
      <c r="J18" s="105"/>
      <c r="K18" s="105"/>
      <c r="L18" s="61"/>
    </row>
    <row r="19" spans="1:12" s="183" customFormat="1" ht="66" customHeight="1">
      <c r="A19" s="749" t="s">
        <v>352</v>
      </c>
      <c r="B19" s="601"/>
      <c r="C19" s="601"/>
      <c r="D19" s="601"/>
      <c r="E19" s="601"/>
      <c r="F19" s="601"/>
      <c r="G19" s="538">
        <v>0</v>
      </c>
      <c r="H19" s="538">
        <v>0</v>
      </c>
      <c r="I19" s="560">
        <v>1375000</v>
      </c>
      <c r="J19" s="105"/>
      <c r="K19" s="105"/>
      <c r="L19" s="61"/>
    </row>
    <row r="20" spans="1:12" s="183" customFormat="1" ht="15" customHeight="1">
      <c r="A20" s="323"/>
      <c r="B20" s="323"/>
      <c r="C20" s="323"/>
      <c r="D20" s="323"/>
      <c r="E20" s="323"/>
      <c r="F20" s="323"/>
      <c r="G20" s="323"/>
      <c r="H20" s="323"/>
      <c r="I20" s="323"/>
      <c r="J20" s="105"/>
      <c r="K20" s="105"/>
      <c r="L20" s="61"/>
    </row>
    <row r="21" spans="1:12" s="183" customFormat="1" ht="19.5" customHeight="1">
      <c r="B21" s="750" t="s">
        <v>112</v>
      </c>
      <c r="C21" s="750" t="s">
        <v>20</v>
      </c>
      <c r="D21" s="752"/>
      <c r="E21" s="752"/>
      <c r="F21" s="185"/>
      <c r="G21" s="185"/>
      <c r="H21" s="185"/>
      <c r="I21" s="185"/>
      <c r="J21" s="105"/>
      <c r="K21" s="105"/>
    </row>
    <row r="22" spans="1:12" s="183" customFormat="1" ht="22.5" customHeight="1">
      <c r="B22" s="751"/>
      <c r="C22" s="751"/>
      <c r="D22" s="752"/>
      <c r="E22" s="752"/>
      <c r="F22" s="185"/>
      <c r="G22" s="185"/>
      <c r="H22" s="185"/>
      <c r="I22" s="185"/>
      <c r="J22" s="105"/>
      <c r="K22" s="105"/>
    </row>
    <row r="23" spans="1:12" s="183" customFormat="1">
      <c r="A23" s="184" t="s">
        <v>353</v>
      </c>
      <c r="B23" s="561">
        <v>1782</v>
      </c>
      <c r="C23" s="561">
        <v>1818</v>
      </c>
      <c r="D23" s="186"/>
      <c r="E23" s="186"/>
      <c r="F23" s="186"/>
      <c r="G23" s="186"/>
      <c r="H23" s="186"/>
      <c r="I23" s="186"/>
      <c r="J23" s="105"/>
      <c r="K23" s="105"/>
    </row>
    <row r="24" spans="1:12" s="183" customFormat="1">
      <c r="A24" s="184" t="s">
        <v>234</v>
      </c>
      <c r="B24" s="562">
        <v>891</v>
      </c>
      <c r="C24" s="562">
        <v>914</v>
      </c>
      <c r="D24" s="186"/>
      <c r="E24" s="186"/>
      <c r="F24" s="186"/>
      <c r="G24" s="186"/>
      <c r="H24" s="186"/>
      <c r="I24" s="186"/>
      <c r="J24" s="105"/>
      <c r="K24" s="105"/>
    </row>
    <row r="25" spans="1:12" s="183" customFormat="1">
      <c r="A25" s="184" t="s">
        <v>243</v>
      </c>
      <c r="B25" s="561">
        <f>B23-B24</f>
        <v>891</v>
      </c>
      <c r="C25" s="561">
        <f>C23-C24</f>
        <v>904</v>
      </c>
      <c r="D25" s="186"/>
      <c r="E25" s="186"/>
      <c r="F25" s="186"/>
      <c r="G25" s="186"/>
      <c r="H25" s="186"/>
      <c r="I25" s="186"/>
      <c r="J25" s="105"/>
      <c r="K25" s="105"/>
    </row>
    <row r="26" spans="1:12" s="183" customFormat="1">
      <c r="A26" s="184" t="s">
        <v>244</v>
      </c>
      <c r="B26" s="563">
        <v>246</v>
      </c>
      <c r="C26" s="563">
        <v>243</v>
      </c>
      <c r="D26" s="186"/>
      <c r="E26" s="186"/>
      <c r="F26" s="184"/>
      <c r="G26" s="184"/>
      <c r="H26" s="184"/>
      <c r="I26" s="184"/>
      <c r="J26" s="105"/>
      <c r="K26" s="105"/>
    </row>
    <row r="27" spans="1:12" s="183" customFormat="1">
      <c r="A27" s="184" t="s">
        <v>106</v>
      </c>
      <c r="B27" s="563">
        <v>52</v>
      </c>
      <c r="C27" s="563">
        <v>65</v>
      </c>
      <c r="D27" s="186"/>
      <c r="E27" s="186"/>
      <c r="F27" s="184"/>
      <c r="G27" s="184"/>
      <c r="H27" s="184"/>
      <c r="I27" s="184"/>
      <c r="J27" s="105"/>
      <c r="K27" s="105"/>
    </row>
    <row r="28" spans="1:12" s="183" customFormat="1">
      <c r="A28" s="184" t="s">
        <v>245</v>
      </c>
      <c r="B28" s="563">
        <v>18</v>
      </c>
      <c r="C28" s="563">
        <v>18</v>
      </c>
      <c r="D28" s="186"/>
      <c r="E28" s="186"/>
      <c r="F28" s="184"/>
      <c r="G28" s="184"/>
      <c r="H28" s="184"/>
      <c r="I28" s="184"/>
      <c r="J28" s="105"/>
      <c r="K28" s="105"/>
    </row>
    <row r="29" spans="1:12" s="183" customFormat="1">
      <c r="A29" s="184" t="s">
        <v>246</v>
      </c>
      <c r="B29" s="563">
        <v>18</v>
      </c>
      <c r="C29" s="563">
        <v>18</v>
      </c>
      <c r="D29" s="186"/>
      <c r="E29" s="186"/>
      <c r="F29" s="184"/>
      <c r="G29" s="184"/>
      <c r="H29" s="184"/>
      <c r="I29" s="184"/>
      <c r="J29" s="105"/>
      <c r="K29" s="105"/>
    </row>
    <row r="30" spans="1:12" s="183" customFormat="1">
      <c r="A30" s="184" t="s">
        <v>247</v>
      </c>
      <c r="B30" s="563">
        <v>0</v>
      </c>
      <c r="C30" s="563">
        <v>0</v>
      </c>
      <c r="D30" s="186"/>
      <c r="E30" s="186"/>
      <c r="F30" s="184"/>
      <c r="G30" s="184"/>
      <c r="H30" s="184"/>
      <c r="I30" s="184"/>
      <c r="J30" s="105"/>
      <c r="K30" s="105"/>
    </row>
    <row r="31" spans="1:12" s="183" customFormat="1">
      <c r="A31" s="184" t="s">
        <v>259</v>
      </c>
      <c r="B31" s="563"/>
      <c r="C31" s="563"/>
      <c r="D31" s="186"/>
      <c r="E31" s="186"/>
      <c r="F31" s="184"/>
      <c r="G31" s="184"/>
      <c r="H31" s="184"/>
      <c r="I31" s="184"/>
      <c r="J31" s="105"/>
      <c r="K31" s="105"/>
    </row>
    <row r="32" spans="1:12" s="183" customFormat="1">
      <c r="A32" s="184" t="s">
        <v>260</v>
      </c>
      <c r="B32" s="563">
        <v>44</v>
      </c>
      <c r="C32" s="563">
        <v>52</v>
      </c>
      <c r="D32" s="186"/>
      <c r="E32" s="186"/>
      <c r="F32" s="184"/>
      <c r="G32" s="184"/>
      <c r="H32" s="184"/>
      <c r="I32" s="184"/>
      <c r="J32" s="105"/>
      <c r="K32" s="105"/>
    </row>
    <row r="33" spans="1:12" s="183" customFormat="1">
      <c r="A33" s="184" t="s">
        <v>261</v>
      </c>
      <c r="B33" s="563">
        <v>31</v>
      </c>
      <c r="C33" s="563">
        <v>23</v>
      </c>
      <c r="D33" s="186"/>
      <c r="E33" s="186"/>
      <c r="F33" s="184"/>
      <c r="G33" s="184"/>
      <c r="H33" s="184"/>
      <c r="I33" s="184"/>
      <c r="J33" s="105"/>
      <c r="K33" s="105"/>
    </row>
    <row r="34" spans="1:12" s="183" customFormat="1">
      <c r="A34" s="184" t="s">
        <v>262</v>
      </c>
      <c r="B34" s="563">
        <v>36</v>
      </c>
      <c r="C34" s="563">
        <v>49</v>
      </c>
      <c r="D34" s="186"/>
      <c r="E34" s="186"/>
      <c r="F34" s="184"/>
      <c r="G34" s="184"/>
      <c r="H34" s="184"/>
      <c r="I34" s="184"/>
      <c r="J34" s="105"/>
      <c r="K34" s="105"/>
    </row>
    <row r="35" spans="1:12" s="183" customFormat="1">
      <c r="A35" s="184" t="s">
        <v>263</v>
      </c>
      <c r="B35" s="563">
        <v>0</v>
      </c>
      <c r="C35" s="563">
        <v>0</v>
      </c>
      <c r="D35" s="186"/>
      <c r="E35" s="186"/>
      <c r="F35" s="184"/>
      <c r="G35" s="184"/>
      <c r="H35" s="184"/>
      <c r="I35" s="184"/>
      <c r="J35" s="105"/>
      <c r="K35" s="105"/>
    </row>
    <row r="36" spans="1:12" s="183" customFormat="1">
      <c r="A36" s="184" t="s">
        <v>264</v>
      </c>
      <c r="B36" s="563">
        <v>15</v>
      </c>
      <c r="C36" s="563">
        <v>3</v>
      </c>
      <c r="D36" s="186"/>
      <c r="E36" s="186"/>
      <c r="F36" s="184"/>
      <c r="G36" s="184"/>
      <c r="H36" s="184"/>
      <c r="I36" s="184"/>
      <c r="J36" s="105"/>
      <c r="K36" s="105"/>
    </row>
    <row r="37" spans="1:12" s="183" customFormat="1">
      <c r="A37" s="184" t="s">
        <v>86</v>
      </c>
      <c r="B37" s="562">
        <v>70</v>
      </c>
      <c r="C37" s="562">
        <v>0</v>
      </c>
      <c r="D37" s="186"/>
      <c r="E37" s="186"/>
      <c r="F37" s="186"/>
      <c r="G37" s="186"/>
      <c r="H37" s="186"/>
      <c r="I37" s="186"/>
      <c r="J37" s="105"/>
      <c r="K37" s="105"/>
    </row>
    <row r="38" spans="1:12" s="183" customFormat="1">
      <c r="A38" s="184" t="s">
        <v>265</v>
      </c>
      <c r="B38" s="561">
        <f>SUM(B25:B37)</f>
        <v>1421</v>
      </c>
      <c r="C38" s="561">
        <f>SUM(C25:C37)</f>
        <v>1375</v>
      </c>
      <c r="D38" s="186"/>
      <c r="E38" s="186"/>
      <c r="F38" s="186"/>
      <c r="G38" s="186"/>
      <c r="H38" s="186"/>
      <c r="I38" s="332"/>
      <c r="J38" s="105"/>
      <c r="K38" s="105"/>
    </row>
    <row r="39" spans="1:12" s="183" customFormat="1" ht="15" customHeight="1">
      <c r="A39" s="184"/>
      <c r="B39" s="184"/>
      <c r="C39" s="184"/>
      <c r="D39" s="184"/>
      <c r="E39" s="184"/>
      <c r="F39" s="184"/>
      <c r="G39" s="327" t="s">
        <v>256</v>
      </c>
      <c r="H39" s="327" t="s">
        <v>46</v>
      </c>
      <c r="I39" s="327" t="s">
        <v>289</v>
      </c>
      <c r="J39" s="105"/>
      <c r="K39" s="105"/>
      <c r="L39" s="61"/>
    </row>
    <row r="40" spans="1:12" s="183" customFormat="1" ht="42.75" customHeight="1">
      <c r="A40" s="749" t="s">
        <v>354</v>
      </c>
      <c r="B40" s="601"/>
      <c r="C40" s="601"/>
      <c r="D40" s="601"/>
      <c r="E40" s="601"/>
      <c r="F40" s="601"/>
      <c r="G40" s="538">
        <v>0</v>
      </c>
      <c r="H40" s="538">
        <v>0</v>
      </c>
      <c r="I40" s="560">
        <v>74000</v>
      </c>
      <c r="J40" s="105"/>
      <c r="K40" s="105"/>
      <c r="L40" s="61"/>
    </row>
    <row r="41" spans="1:12" s="183" customFormat="1" ht="15" customHeight="1">
      <c r="A41" s="324"/>
      <c r="B41" s="324"/>
      <c r="C41" s="324"/>
      <c r="D41" s="324"/>
      <c r="E41" s="324"/>
      <c r="F41" s="324"/>
      <c r="G41" s="324"/>
      <c r="H41" s="324"/>
      <c r="I41" s="324"/>
      <c r="J41" s="105"/>
      <c r="K41" s="105"/>
      <c r="L41" s="61"/>
    </row>
    <row r="42" spans="1:12" s="183" customFormat="1" ht="34.5" customHeight="1">
      <c r="A42" s="754" t="s">
        <v>355</v>
      </c>
      <c r="B42" s="601"/>
      <c r="C42" s="601"/>
      <c r="D42" s="601"/>
      <c r="E42" s="601"/>
      <c r="F42" s="601"/>
      <c r="G42" s="538">
        <v>0</v>
      </c>
      <c r="H42" s="538">
        <v>0</v>
      </c>
      <c r="I42" s="560">
        <v>18000</v>
      </c>
      <c r="J42" s="105"/>
      <c r="K42" s="105"/>
      <c r="L42" s="61"/>
    </row>
    <row r="43" spans="1:12" s="183" customFormat="1" ht="11.25" customHeight="1">
      <c r="A43" s="323"/>
      <c r="B43" s="323"/>
      <c r="C43" s="323"/>
      <c r="D43" s="323"/>
      <c r="E43" s="323"/>
      <c r="F43" s="323"/>
      <c r="G43" s="323"/>
      <c r="H43" s="323"/>
      <c r="I43" s="323"/>
      <c r="J43" s="105"/>
      <c r="K43" s="105"/>
      <c r="L43" s="61"/>
    </row>
    <row r="44" spans="1:12" s="183" customFormat="1" ht="33.75" customHeight="1">
      <c r="A44" s="749" t="s">
        <v>356</v>
      </c>
      <c r="B44" s="601"/>
      <c r="C44" s="601"/>
      <c r="D44" s="601"/>
      <c r="E44" s="601"/>
      <c r="F44" s="601"/>
      <c r="G44" s="538">
        <v>0</v>
      </c>
      <c r="H44" s="538">
        <v>0</v>
      </c>
      <c r="I44" s="560">
        <v>282000</v>
      </c>
      <c r="J44" s="105"/>
      <c r="K44" s="105"/>
      <c r="L44" s="61"/>
    </row>
    <row r="45" spans="1:12" s="183" customFormat="1" ht="15" customHeight="1">
      <c r="A45" s="182"/>
      <c r="B45" s="182"/>
      <c r="C45" s="182"/>
      <c r="D45" s="182"/>
      <c r="E45" s="182"/>
      <c r="F45" s="182"/>
      <c r="G45" s="182"/>
      <c r="H45" s="182"/>
      <c r="I45" s="182"/>
      <c r="J45" s="105"/>
      <c r="K45" s="105"/>
      <c r="L45" s="61"/>
    </row>
    <row r="46" spans="1:12" s="183" customFormat="1" ht="33" customHeight="1">
      <c r="A46" s="753" t="s">
        <v>357</v>
      </c>
      <c r="B46" s="601"/>
      <c r="C46" s="601"/>
      <c r="D46" s="601"/>
      <c r="E46" s="601"/>
      <c r="F46" s="601"/>
      <c r="G46" s="538">
        <v>0</v>
      </c>
      <c r="H46" s="538">
        <v>0</v>
      </c>
      <c r="I46" s="560">
        <v>-302000</v>
      </c>
      <c r="J46" s="105"/>
      <c r="K46" s="105"/>
      <c r="L46" s="61"/>
    </row>
    <row r="47" spans="1:12" s="183" customFormat="1" ht="15" customHeight="1">
      <c r="A47" s="323"/>
      <c r="B47" s="323"/>
      <c r="C47" s="323"/>
      <c r="D47" s="323"/>
      <c r="E47" s="323"/>
      <c r="F47" s="323"/>
      <c r="G47" s="323"/>
      <c r="H47" s="323"/>
      <c r="I47" s="323"/>
      <c r="J47" s="105"/>
      <c r="K47" s="105"/>
      <c r="L47" s="61"/>
    </row>
    <row r="48" spans="1:12" s="183" customFormat="1" ht="57" customHeight="1">
      <c r="A48" s="755" t="s">
        <v>358</v>
      </c>
      <c r="B48" s="601"/>
      <c r="C48" s="601"/>
      <c r="D48" s="601"/>
      <c r="E48" s="601"/>
      <c r="F48" s="601"/>
      <c r="G48" s="538">
        <v>0</v>
      </c>
      <c r="H48" s="538">
        <v>0</v>
      </c>
      <c r="I48" s="560">
        <v>641000</v>
      </c>
      <c r="J48" s="105"/>
      <c r="K48" s="105"/>
      <c r="L48" s="61"/>
    </row>
    <row r="49" spans="1:12" s="183" customFormat="1" ht="15" customHeight="1">
      <c r="A49" s="324"/>
      <c r="B49" s="324"/>
      <c r="C49" s="324"/>
      <c r="D49" s="324"/>
      <c r="E49" s="324"/>
      <c r="F49" s="324"/>
      <c r="G49" s="324"/>
      <c r="H49" s="324"/>
      <c r="I49" s="324"/>
      <c r="J49" s="105"/>
      <c r="K49" s="105"/>
      <c r="L49" s="61"/>
    </row>
    <row r="50" spans="1:12" s="183" customFormat="1" ht="35.25" customHeight="1">
      <c r="A50" s="755" t="s">
        <v>359</v>
      </c>
      <c r="B50" s="601"/>
      <c r="C50" s="601"/>
      <c r="D50" s="601"/>
      <c r="E50" s="601"/>
      <c r="F50" s="601"/>
      <c r="G50" s="538">
        <v>0</v>
      </c>
      <c r="H50" s="538">
        <v>0</v>
      </c>
      <c r="I50" s="560">
        <v>65000</v>
      </c>
      <c r="J50" s="105"/>
      <c r="K50" s="105"/>
      <c r="L50" s="61"/>
    </row>
    <row r="51" spans="1:12" s="183" customFormat="1" ht="29.25" customHeight="1">
      <c r="A51" s="754" t="s">
        <v>360</v>
      </c>
      <c r="B51" s="601"/>
      <c r="C51" s="601"/>
      <c r="D51" s="601"/>
      <c r="E51" s="601"/>
      <c r="F51" s="601"/>
      <c r="G51" s="538">
        <v>0</v>
      </c>
      <c r="H51" s="538">
        <v>0</v>
      </c>
      <c r="I51" s="560">
        <v>4914000</v>
      </c>
      <c r="J51" s="105"/>
      <c r="K51" s="105"/>
      <c r="L51" s="61"/>
    </row>
    <row r="52" spans="1:12" s="183" customFormat="1" ht="15" customHeight="1">
      <c r="A52" s="539"/>
      <c r="B52" s="534"/>
      <c r="C52" s="534"/>
      <c r="D52" s="534"/>
      <c r="E52" s="534"/>
      <c r="F52" s="534"/>
      <c r="G52" s="542"/>
      <c r="H52" s="542"/>
      <c r="I52" s="331"/>
      <c r="J52" s="105"/>
      <c r="K52" s="105"/>
      <c r="L52" s="61"/>
    </row>
    <row r="53" spans="1:12" s="183" customFormat="1" ht="15.75" customHeight="1">
      <c r="A53" s="324"/>
      <c r="B53" s="324"/>
      <c r="C53" s="324"/>
      <c r="D53" s="324"/>
      <c r="E53" s="324"/>
      <c r="F53" s="328" t="s">
        <v>257</v>
      </c>
      <c r="G53" s="538">
        <f>SUM(G17:G51)</f>
        <v>0</v>
      </c>
      <c r="H53" s="538">
        <f>SUM(H17:H51)</f>
        <v>0</v>
      </c>
      <c r="I53" s="564">
        <f>SUM(I17:I51)</f>
        <v>7465000</v>
      </c>
      <c r="J53" s="105"/>
      <c r="K53" s="326"/>
      <c r="L53" s="61"/>
    </row>
    <row r="54" spans="1:12" s="183" customFormat="1">
      <c r="A54" s="322"/>
      <c r="B54" s="320"/>
      <c r="C54" s="320"/>
      <c r="D54" s="320"/>
      <c r="E54" s="320"/>
      <c r="F54" s="320"/>
      <c r="G54" s="323"/>
      <c r="H54" s="323"/>
      <c r="I54" s="323"/>
      <c r="J54" s="105"/>
      <c r="K54" s="326"/>
      <c r="L54" s="61"/>
    </row>
    <row r="55" spans="1:12" s="183" customFormat="1" ht="14.25" customHeight="1">
      <c r="A55" s="182"/>
      <c r="B55" s="321"/>
      <c r="C55" s="321"/>
      <c r="D55" s="321"/>
      <c r="E55" s="321"/>
      <c r="F55" s="328" t="s">
        <v>361</v>
      </c>
      <c r="G55" s="538">
        <v>0</v>
      </c>
      <c r="H55" s="538">
        <v>0</v>
      </c>
      <c r="I55" s="564">
        <v>-181000</v>
      </c>
      <c r="J55" s="105"/>
      <c r="K55" s="105"/>
      <c r="L55" s="184"/>
    </row>
    <row r="56" spans="1:12" s="183" customFormat="1" ht="14.25" customHeight="1">
      <c r="B56" s="321"/>
      <c r="C56" s="321"/>
      <c r="D56" s="321"/>
      <c r="E56" s="321"/>
      <c r="F56" s="328"/>
      <c r="G56" s="187"/>
      <c r="H56" s="187"/>
      <c r="I56" s="187"/>
      <c r="J56" s="105"/>
      <c r="K56" s="105"/>
      <c r="L56" s="184"/>
    </row>
    <row r="57" spans="1:12" s="183" customFormat="1" ht="14.25" customHeight="1">
      <c r="B57" s="321"/>
      <c r="C57" s="321"/>
      <c r="D57" s="321"/>
      <c r="E57" s="321"/>
      <c r="G57" s="187"/>
      <c r="H57" s="187"/>
      <c r="I57" s="187"/>
      <c r="J57" s="105"/>
      <c r="K57" s="105"/>
      <c r="L57" s="184"/>
    </row>
    <row r="58" spans="1:12" s="183" customFormat="1" ht="14.25" customHeight="1">
      <c r="B58" s="321"/>
      <c r="C58" s="321"/>
      <c r="D58" s="321"/>
      <c r="E58" s="321"/>
      <c r="F58" s="328" t="s">
        <v>258</v>
      </c>
      <c r="G58" s="538">
        <f>+G55+G53</f>
        <v>0</v>
      </c>
      <c r="H58" s="538">
        <f>+H55+H53</f>
        <v>0</v>
      </c>
      <c r="I58" s="564">
        <f>+I55+I53</f>
        <v>7284000</v>
      </c>
      <c r="J58" s="105"/>
      <c r="K58" s="105"/>
      <c r="L58" s="184"/>
    </row>
    <row r="59" spans="1:12" s="183" customFormat="1" ht="18.75" customHeight="1">
      <c r="A59" s="492"/>
      <c r="B59" s="325"/>
      <c r="C59" s="325"/>
      <c r="D59" s="325"/>
      <c r="E59" s="325"/>
      <c r="F59" s="325"/>
      <c r="G59" s="329"/>
      <c r="H59" s="329"/>
      <c r="I59" s="329"/>
      <c r="K59" s="188"/>
      <c r="L59" s="184"/>
    </row>
    <row r="60" spans="1:12" ht="36" customHeight="1">
      <c r="A60" s="600"/>
      <c r="B60" s="600"/>
      <c r="C60" s="600"/>
      <c r="D60" s="600"/>
      <c r="E60" s="600"/>
      <c r="F60" s="600"/>
      <c r="G60" s="600"/>
      <c r="H60" s="600"/>
      <c r="I60" s="600"/>
      <c r="J60" s="600"/>
    </row>
    <row r="61" spans="1:12" ht="35.25" customHeight="1">
      <c r="A61" s="748"/>
      <c r="B61" s="748"/>
      <c r="C61" s="748"/>
      <c r="D61" s="748"/>
      <c r="E61" s="748"/>
      <c r="F61" s="748"/>
      <c r="G61" s="748"/>
      <c r="H61" s="748"/>
      <c r="I61" s="748"/>
    </row>
  </sheetData>
  <mergeCells count="27">
    <mergeCell ref="A9:F9"/>
    <mergeCell ref="A12:F12"/>
    <mergeCell ref="A10:I10"/>
    <mergeCell ref="A60:J60"/>
    <mergeCell ref="A1:I1"/>
    <mergeCell ref="A3:I3"/>
    <mergeCell ref="A4:I4"/>
    <mergeCell ref="A7:I7"/>
    <mergeCell ref="A2:I2"/>
    <mergeCell ref="A5:I5"/>
    <mergeCell ref="A6:I6"/>
    <mergeCell ref="A17:F17"/>
    <mergeCell ref="A14:F14"/>
    <mergeCell ref="A15:I15"/>
    <mergeCell ref="A61:I61"/>
    <mergeCell ref="A19:F19"/>
    <mergeCell ref="A40:F40"/>
    <mergeCell ref="B21:B22"/>
    <mergeCell ref="C21:C22"/>
    <mergeCell ref="D21:D22"/>
    <mergeCell ref="E21:E22"/>
    <mergeCell ref="A44:F44"/>
    <mergeCell ref="A46:F46"/>
    <mergeCell ref="A42:F42"/>
    <mergeCell ref="A48:F48"/>
    <mergeCell ref="A50:F50"/>
    <mergeCell ref="A51:F51"/>
  </mergeCells>
  <phoneticPr fontId="0" type="noConversion"/>
  <pageMargins left="0.75" right="0.75" top="1" bottom="1" header="0.5" footer="0.5"/>
  <pageSetup scale="60" fitToHeight="3" orientation="landscape" r:id="rId1"/>
  <headerFooter alignWithMargins="0">
    <oddFooter>&amp;C&amp;"Times New Roman,Regular"&amp;11Exhibit E - Justification for Base Adjustments</oddFooter>
  </headerFooter>
  <rowBreaks count="1" manualBreakCount="1">
    <brk id="38" max="8"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C40"/>
  <sheetViews>
    <sheetView showGridLines="0" showOutlineSymbols="0" view="pageBreakPreview" zoomScale="75" zoomScaleNormal="75" workbookViewId="0">
      <selection activeCell="I41" sqref="I41"/>
    </sheetView>
  </sheetViews>
  <sheetFormatPr defaultColWidth="9.6640625" defaultRowHeight="15.75"/>
  <cols>
    <col min="1" max="1" width="27.77734375" style="8" customWidth="1"/>
    <col min="2" max="2" width="7.5546875" style="8" bestFit="1" customWidth="1"/>
    <col min="3" max="3" width="6.77734375" style="8" customWidth="1"/>
    <col min="4" max="4" width="10.88671875" style="8" bestFit="1" customWidth="1"/>
    <col min="5" max="5" width="5.77734375" style="8" customWidth="1"/>
    <col min="6" max="6" width="5.6640625" style="8" customWidth="1"/>
    <col min="7" max="7" width="7.77734375" style="8" customWidth="1"/>
    <col min="8" max="8" width="5.5546875" style="8" customWidth="1"/>
    <col min="9" max="9" width="5.6640625" style="8" customWidth="1"/>
    <col min="10" max="10" width="7.77734375" style="8" customWidth="1"/>
    <col min="11" max="11" width="8.77734375" style="8" customWidth="1"/>
    <col min="12" max="12" width="10" style="8" customWidth="1"/>
    <col min="13" max="13" width="7.5546875" style="8" bestFit="1" customWidth="1"/>
    <col min="14" max="14" width="6.77734375" style="8" customWidth="1"/>
    <col min="15" max="15" width="10.88671875" style="8" bestFit="1" customWidth="1"/>
    <col min="16" max="16" width="1" style="117" customWidth="1"/>
    <col min="17" max="16384" width="9.6640625" style="8"/>
  </cols>
  <sheetData>
    <row r="1" spans="1:29" ht="20.25">
      <c r="A1" s="792" t="s">
        <v>336</v>
      </c>
      <c r="B1" s="793"/>
      <c r="C1" s="793"/>
      <c r="D1" s="793"/>
      <c r="E1" s="793"/>
      <c r="F1" s="793"/>
      <c r="G1" s="793"/>
      <c r="H1" s="793"/>
      <c r="I1" s="793"/>
      <c r="J1" s="793"/>
      <c r="K1" s="793"/>
      <c r="L1" s="793"/>
      <c r="M1" s="793"/>
      <c r="N1" s="793"/>
      <c r="O1" s="793"/>
      <c r="P1" s="116"/>
    </row>
    <row r="2" spans="1:29">
      <c r="A2" s="788"/>
      <c r="B2" s="788"/>
      <c r="C2" s="788"/>
      <c r="D2" s="788"/>
      <c r="E2" s="788"/>
      <c r="F2" s="788"/>
      <c r="G2" s="788"/>
      <c r="H2" s="788"/>
      <c r="I2" s="788"/>
      <c r="J2" s="788"/>
      <c r="K2" s="788"/>
      <c r="L2" s="788"/>
      <c r="M2" s="788"/>
      <c r="N2" s="788"/>
      <c r="O2" s="788"/>
      <c r="P2" s="116"/>
    </row>
    <row r="3" spans="1:29" ht="18.75">
      <c r="A3" s="794" t="s">
        <v>228</v>
      </c>
      <c r="B3" s="795"/>
      <c r="C3" s="795"/>
      <c r="D3" s="795"/>
      <c r="E3" s="795"/>
      <c r="F3" s="795"/>
      <c r="G3" s="795"/>
      <c r="H3" s="795"/>
      <c r="I3" s="795"/>
      <c r="J3" s="795"/>
      <c r="K3" s="795"/>
      <c r="L3" s="795"/>
      <c r="M3" s="795"/>
      <c r="N3" s="795"/>
      <c r="O3" s="795"/>
      <c r="P3" s="116"/>
    </row>
    <row r="4" spans="1:29" ht="16.5">
      <c r="A4" s="796" t="str">
        <f>+'B. Summary of Requirements '!A5</f>
        <v>Tax Division</v>
      </c>
      <c r="B4" s="791"/>
      <c r="C4" s="791"/>
      <c r="D4" s="791"/>
      <c r="E4" s="791"/>
      <c r="F4" s="791"/>
      <c r="G4" s="791"/>
      <c r="H4" s="791"/>
      <c r="I4" s="791"/>
      <c r="J4" s="791"/>
      <c r="K4" s="791"/>
      <c r="L4" s="791"/>
      <c r="M4" s="791"/>
      <c r="N4" s="791"/>
      <c r="O4" s="791"/>
      <c r="P4" s="116"/>
    </row>
    <row r="5" spans="1:29" ht="16.5">
      <c r="A5" s="796" t="str">
        <f>+'B. Summary of Requirements '!A6</f>
        <v>Salaries and Expenses</v>
      </c>
      <c r="B5" s="795"/>
      <c r="C5" s="795"/>
      <c r="D5" s="795"/>
      <c r="E5" s="795"/>
      <c r="F5" s="795"/>
      <c r="G5" s="795"/>
      <c r="H5" s="795"/>
      <c r="I5" s="795"/>
      <c r="J5" s="795"/>
      <c r="K5" s="795"/>
      <c r="L5" s="795"/>
      <c r="M5" s="795"/>
      <c r="N5" s="795"/>
      <c r="O5" s="795"/>
      <c r="P5" s="116"/>
    </row>
    <row r="6" spans="1:29">
      <c r="A6" s="790" t="s">
        <v>268</v>
      </c>
      <c r="B6" s="791"/>
      <c r="C6" s="791"/>
      <c r="D6" s="791"/>
      <c r="E6" s="791"/>
      <c r="F6" s="791"/>
      <c r="G6" s="791"/>
      <c r="H6" s="791"/>
      <c r="I6" s="791"/>
      <c r="J6" s="791"/>
      <c r="K6" s="791"/>
      <c r="L6" s="791"/>
      <c r="M6" s="791"/>
      <c r="N6" s="791"/>
      <c r="O6" s="791"/>
      <c r="P6" s="116"/>
    </row>
    <row r="7" spans="1:29">
      <c r="A7" s="788"/>
      <c r="B7" s="788"/>
      <c r="C7" s="788"/>
      <c r="D7" s="788"/>
      <c r="E7" s="788"/>
      <c r="F7" s="788"/>
      <c r="G7" s="788"/>
      <c r="H7" s="788"/>
      <c r="I7" s="788"/>
      <c r="J7" s="788"/>
      <c r="K7" s="788"/>
      <c r="L7" s="788"/>
      <c r="M7" s="788"/>
      <c r="N7" s="788"/>
      <c r="O7" s="788"/>
      <c r="P7" s="116"/>
    </row>
    <row r="8" spans="1:29">
      <c r="A8" s="789"/>
      <c r="B8" s="789"/>
      <c r="C8" s="789"/>
      <c r="D8" s="789"/>
      <c r="E8" s="789"/>
      <c r="F8" s="789"/>
      <c r="G8" s="789"/>
      <c r="H8" s="789"/>
      <c r="I8" s="789"/>
      <c r="J8" s="789"/>
      <c r="K8" s="789"/>
      <c r="L8" s="789"/>
      <c r="M8" s="789"/>
      <c r="N8" s="789"/>
      <c r="O8" s="789"/>
      <c r="P8" s="116"/>
    </row>
    <row r="9" spans="1:29" ht="15.75" customHeight="1">
      <c r="A9" s="785" t="s">
        <v>42</v>
      </c>
      <c r="B9" s="767" t="s">
        <v>369</v>
      </c>
      <c r="C9" s="768"/>
      <c r="D9" s="769"/>
      <c r="E9" s="779" t="s">
        <v>344</v>
      </c>
      <c r="F9" s="780"/>
      <c r="G9" s="781"/>
      <c r="H9" s="767" t="s">
        <v>24</v>
      </c>
      <c r="I9" s="768"/>
      <c r="J9" s="768"/>
      <c r="K9" s="777" t="s">
        <v>321</v>
      </c>
      <c r="L9" s="777" t="s">
        <v>322</v>
      </c>
      <c r="M9" s="767" t="s">
        <v>33</v>
      </c>
      <c r="N9" s="768"/>
      <c r="O9" s="769"/>
      <c r="P9" s="116"/>
    </row>
    <row r="10" spans="1:29">
      <c r="A10" s="786"/>
      <c r="B10" s="770"/>
      <c r="C10" s="771"/>
      <c r="D10" s="772"/>
      <c r="E10" s="782"/>
      <c r="F10" s="783"/>
      <c r="G10" s="784"/>
      <c r="H10" s="770"/>
      <c r="I10" s="771"/>
      <c r="J10" s="771"/>
      <c r="K10" s="778"/>
      <c r="L10" s="778"/>
      <c r="M10" s="770"/>
      <c r="N10" s="771"/>
      <c r="O10" s="772"/>
      <c r="P10" s="116"/>
    </row>
    <row r="11" spans="1:29" ht="16.5" thickBot="1">
      <c r="A11" s="787"/>
      <c r="B11" s="336" t="s">
        <v>287</v>
      </c>
      <c r="C11" s="337" t="s">
        <v>46</v>
      </c>
      <c r="D11" s="337" t="s">
        <v>289</v>
      </c>
      <c r="E11" s="336" t="s">
        <v>287</v>
      </c>
      <c r="F11" s="337" t="s">
        <v>46</v>
      </c>
      <c r="G11" s="337" t="s">
        <v>289</v>
      </c>
      <c r="H11" s="336" t="s">
        <v>287</v>
      </c>
      <c r="I11" s="337" t="s">
        <v>46</v>
      </c>
      <c r="J11" s="337" t="s">
        <v>289</v>
      </c>
      <c r="K11" s="517" t="s">
        <v>289</v>
      </c>
      <c r="L11" s="518" t="s">
        <v>289</v>
      </c>
      <c r="M11" s="336" t="s">
        <v>287</v>
      </c>
      <c r="N11" s="337" t="s">
        <v>46</v>
      </c>
      <c r="O11" s="338" t="s">
        <v>289</v>
      </c>
      <c r="P11" s="116"/>
    </row>
    <row r="12" spans="1:29">
      <c r="A12" s="554" t="s">
        <v>343</v>
      </c>
      <c r="B12" s="259">
        <v>639</v>
      </c>
      <c r="C12" s="209">
        <v>582</v>
      </c>
      <c r="D12" s="209">
        <v>105877</v>
      </c>
      <c r="E12" s="259">
        <v>0</v>
      </c>
      <c r="F12" s="209">
        <v>0</v>
      </c>
      <c r="G12" s="583">
        <v>1053</v>
      </c>
      <c r="H12" s="259"/>
      <c r="I12" s="209"/>
      <c r="J12" s="209"/>
      <c r="K12" s="122">
        <v>1193</v>
      </c>
      <c r="L12" s="209">
        <v>0</v>
      </c>
      <c r="M12" s="556">
        <v>639</v>
      </c>
      <c r="N12" s="557">
        <v>582</v>
      </c>
      <c r="O12" s="123">
        <v>108123</v>
      </c>
      <c r="P12" s="116"/>
    </row>
    <row r="13" spans="1:29">
      <c r="A13" s="339" t="s">
        <v>295</v>
      </c>
      <c r="B13" s="340">
        <f t="shared" ref="B13:O13" si="0">SUM(B12:B12)</f>
        <v>639</v>
      </c>
      <c r="C13" s="341">
        <f t="shared" si="0"/>
        <v>582</v>
      </c>
      <c r="D13" s="342">
        <f t="shared" si="0"/>
        <v>105877</v>
      </c>
      <c r="E13" s="340">
        <f t="shared" si="0"/>
        <v>0</v>
      </c>
      <c r="F13" s="341">
        <f t="shared" si="0"/>
        <v>0</v>
      </c>
      <c r="G13" s="342">
        <f t="shared" si="0"/>
        <v>1053</v>
      </c>
      <c r="H13" s="340">
        <f t="shared" si="0"/>
        <v>0</v>
      </c>
      <c r="I13" s="341">
        <f t="shared" si="0"/>
        <v>0</v>
      </c>
      <c r="J13" s="342">
        <f t="shared" si="0"/>
        <v>0</v>
      </c>
      <c r="K13" s="514">
        <f t="shared" si="0"/>
        <v>1193</v>
      </c>
      <c r="L13" s="342">
        <f t="shared" si="0"/>
        <v>0</v>
      </c>
      <c r="M13" s="340">
        <f t="shared" si="0"/>
        <v>639</v>
      </c>
      <c r="N13" s="341">
        <f t="shared" si="0"/>
        <v>582</v>
      </c>
      <c r="O13" s="343">
        <f t="shared" si="0"/>
        <v>108123</v>
      </c>
      <c r="P13" s="116"/>
    </row>
    <row r="14" spans="1:29">
      <c r="A14" s="335" t="s">
        <v>274</v>
      </c>
      <c r="B14" s="257" t="s">
        <v>288</v>
      </c>
      <c r="C14" s="258">
        <v>5</v>
      </c>
      <c r="D14" s="258"/>
      <c r="E14" s="257"/>
      <c r="F14" s="258"/>
      <c r="G14" s="258"/>
      <c r="H14" s="257"/>
      <c r="I14" s="258"/>
      <c r="J14" s="258"/>
      <c r="K14" s="127"/>
      <c r="L14" s="258"/>
      <c r="M14" s="257"/>
      <c r="N14" s="258">
        <v>5</v>
      </c>
      <c r="O14" s="344"/>
      <c r="P14" s="116"/>
      <c r="Q14" s="9"/>
      <c r="R14" s="9"/>
      <c r="S14" s="9"/>
      <c r="T14" s="9"/>
      <c r="U14" s="9"/>
      <c r="V14" s="9"/>
      <c r="W14" s="9"/>
      <c r="X14" s="9"/>
      <c r="Y14" s="9"/>
      <c r="Z14" s="9"/>
      <c r="AA14" s="9"/>
      <c r="AB14" s="9"/>
      <c r="AC14" s="9"/>
    </row>
    <row r="15" spans="1:29">
      <c r="A15" s="335" t="s">
        <v>273</v>
      </c>
      <c r="B15" s="345"/>
      <c r="C15" s="346">
        <f>SUM(C13:C14)</f>
        <v>587</v>
      </c>
      <c r="D15" s="346"/>
      <c r="E15" s="345"/>
      <c r="F15" s="346">
        <f>+F13+F14</f>
        <v>0</v>
      </c>
      <c r="G15" s="346"/>
      <c r="H15" s="345"/>
      <c r="I15" s="346">
        <f>+I13+I14</f>
        <v>0</v>
      </c>
      <c r="J15" s="346"/>
      <c r="K15" s="515"/>
      <c r="L15" s="346"/>
      <c r="M15" s="345"/>
      <c r="N15" s="346">
        <f>SUM(N13:N14)</f>
        <v>587</v>
      </c>
      <c r="O15" s="347"/>
      <c r="P15" s="116"/>
    </row>
    <row r="16" spans="1:29">
      <c r="A16" s="348" t="s">
        <v>275</v>
      </c>
      <c r="B16" s="259"/>
      <c r="C16" s="209">
        <v>0</v>
      </c>
      <c r="D16" s="209"/>
      <c r="E16" s="259"/>
      <c r="F16" s="209"/>
      <c r="G16" s="209"/>
      <c r="H16" s="259"/>
      <c r="I16" s="209"/>
      <c r="J16" s="209"/>
      <c r="K16" s="122"/>
      <c r="L16" s="209"/>
      <c r="M16" s="259"/>
      <c r="N16" s="209"/>
      <c r="O16" s="123"/>
      <c r="P16" s="116"/>
    </row>
    <row r="17" spans="1:16">
      <c r="A17" s="335" t="s">
        <v>276</v>
      </c>
      <c r="B17" s="257"/>
      <c r="C17" s="258">
        <v>587</v>
      </c>
      <c r="D17" s="349"/>
      <c r="E17" s="257"/>
      <c r="F17" s="258">
        <v>0</v>
      </c>
      <c r="G17" s="349"/>
      <c r="H17" s="257"/>
      <c r="I17" s="258">
        <v>0</v>
      </c>
      <c r="J17" s="349"/>
      <c r="K17" s="516"/>
      <c r="L17" s="349"/>
      <c r="M17" s="257"/>
      <c r="N17" s="258">
        <v>587</v>
      </c>
      <c r="O17" s="350"/>
      <c r="P17" s="116"/>
    </row>
    <row r="18" spans="1:16">
      <c r="B18" s="1"/>
      <c r="C18" s="1"/>
      <c r="D18" s="1"/>
      <c r="E18" s="1"/>
      <c r="F18" s="1"/>
      <c r="G18" s="1"/>
      <c r="H18" s="1"/>
      <c r="I18" s="1"/>
      <c r="J18" s="1"/>
      <c r="K18" s="1"/>
      <c r="L18" s="1"/>
      <c r="M18" s="1"/>
      <c r="N18" s="1"/>
      <c r="O18" s="1"/>
    </row>
    <row r="19" spans="1:16">
      <c r="A19" s="555" t="s">
        <v>345</v>
      </c>
      <c r="B19" s="20"/>
      <c r="C19" s="1"/>
      <c r="D19" s="1"/>
      <c r="E19" s="1"/>
      <c r="F19" s="1"/>
      <c r="G19" s="1"/>
      <c r="H19" s="1"/>
      <c r="I19" s="1"/>
      <c r="J19" s="1"/>
      <c r="K19" s="1"/>
      <c r="L19" s="1"/>
      <c r="M19" s="1"/>
      <c r="N19" s="1"/>
      <c r="O19" s="1"/>
      <c r="P19" s="116"/>
    </row>
    <row r="20" spans="1:16">
      <c r="A20" s="1" t="s">
        <v>346</v>
      </c>
      <c r="B20" s="20"/>
      <c r="C20" s="1"/>
      <c r="D20" s="1"/>
      <c r="E20" s="1"/>
      <c r="F20" s="1"/>
      <c r="G20" s="1"/>
      <c r="H20" s="1"/>
      <c r="I20" s="1"/>
      <c r="J20" s="1"/>
      <c r="K20" s="1"/>
      <c r="L20" s="1"/>
      <c r="M20" s="1"/>
      <c r="N20" s="1"/>
      <c r="O20" s="1"/>
      <c r="P20" s="116"/>
    </row>
    <row r="21" spans="1:16">
      <c r="A21" s="1" t="s">
        <v>347</v>
      </c>
      <c r="B21" s="20"/>
      <c r="C21" s="1"/>
      <c r="D21" s="1"/>
      <c r="E21" s="1"/>
      <c r="F21" s="1"/>
      <c r="G21" s="1"/>
      <c r="H21" s="1"/>
      <c r="I21" s="1"/>
      <c r="J21" s="1"/>
      <c r="K21" s="1"/>
      <c r="L21" s="1"/>
      <c r="M21" s="1"/>
      <c r="N21" s="1"/>
      <c r="O21" s="1"/>
      <c r="P21" s="116"/>
    </row>
    <row r="22" spans="1:16">
      <c r="A22" s="1"/>
      <c r="B22" s="20"/>
      <c r="C22" s="1"/>
      <c r="D22" s="1"/>
      <c r="E22" s="1"/>
      <c r="F22" s="1"/>
      <c r="G22" s="1"/>
      <c r="H22" s="1"/>
      <c r="I22" s="1"/>
      <c r="J22" s="1"/>
      <c r="K22" s="1"/>
      <c r="L22" s="1"/>
      <c r="M22" s="1"/>
      <c r="N22" s="1"/>
      <c r="O22" s="1"/>
      <c r="P22" s="116"/>
    </row>
    <row r="23" spans="1:16" ht="14.45" customHeight="1">
      <c r="A23" s="1"/>
      <c r="B23" s="36"/>
      <c r="C23" s="36"/>
      <c r="D23" s="36"/>
      <c r="E23" s="36"/>
      <c r="F23" s="36"/>
      <c r="G23" s="36"/>
      <c r="H23" s="36"/>
      <c r="I23" s="36"/>
      <c r="J23" s="36"/>
      <c r="K23" s="36"/>
      <c r="L23" s="511"/>
      <c r="M23" s="1"/>
      <c r="N23" s="1"/>
      <c r="O23" s="1"/>
      <c r="P23" s="116"/>
    </row>
    <row r="24" spans="1:16">
      <c r="A24" s="319"/>
      <c r="B24" s="1"/>
      <c r="C24" s="1"/>
      <c r="D24" s="1"/>
      <c r="E24" s="1"/>
      <c r="F24" s="1"/>
      <c r="G24" s="1"/>
      <c r="H24" s="1"/>
      <c r="I24" s="1"/>
      <c r="J24" s="1"/>
      <c r="K24" s="1"/>
      <c r="L24" s="1"/>
      <c r="M24" s="1"/>
      <c r="N24" s="1"/>
      <c r="O24" s="1"/>
    </row>
    <row r="25" spans="1:16">
      <c r="A25" s="42"/>
      <c r="B25" s="42"/>
      <c r="C25" s="42"/>
      <c r="D25" s="42"/>
      <c r="E25" s="42"/>
      <c r="F25" s="42"/>
      <c r="G25" s="42"/>
      <c r="H25" s="1"/>
      <c r="I25" s="1"/>
      <c r="J25" s="1"/>
      <c r="K25" s="1"/>
      <c r="L25" s="1"/>
      <c r="M25" s="1"/>
      <c r="N25" s="1"/>
      <c r="O25" s="1"/>
    </row>
    <row r="26" spans="1:16">
      <c r="A26" s="775"/>
      <c r="B26" s="766"/>
      <c r="C26" s="766"/>
      <c r="D26" s="766"/>
      <c r="E26" s="766"/>
      <c r="F26" s="766"/>
      <c r="G26" s="766"/>
      <c r="H26" s="766"/>
      <c r="I26" s="766"/>
      <c r="J26" s="766"/>
      <c r="K26" s="766"/>
      <c r="L26" s="766"/>
      <c r="M26" s="766"/>
      <c r="N26" s="766"/>
      <c r="O26" s="766"/>
      <c r="P26" s="20"/>
    </row>
    <row r="27" spans="1:16">
      <c r="A27" s="500"/>
      <c r="B27" s="83"/>
      <c r="C27" s="83"/>
      <c r="D27" s="83"/>
      <c r="E27" s="83"/>
      <c r="F27" s="83"/>
      <c r="G27" s="83"/>
      <c r="H27" s="83"/>
      <c r="I27" s="83"/>
      <c r="J27" s="83"/>
      <c r="K27" s="83"/>
      <c r="L27" s="83"/>
      <c r="M27" s="83"/>
      <c r="N27" s="83"/>
      <c r="O27" s="83"/>
      <c r="P27" s="20"/>
    </row>
    <row r="28" spans="1:16">
      <c r="A28" s="776"/>
      <c r="B28" s="774"/>
      <c r="C28" s="774"/>
      <c r="D28" s="774"/>
      <c r="E28" s="774"/>
      <c r="F28" s="774"/>
      <c r="G28" s="774"/>
      <c r="H28" s="774"/>
      <c r="I28" s="774"/>
      <c r="J28" s="774"/>
      <c r="K28" s="774"/>
      <c r="L28" s="774"/>
      <c r="M28" s="774"/>
      <c r="N28" s="774"/>
      <c r="O28" s="774"/>
      <c r="P28" s="20"/>
    </row>
    <row r="29" spans="1:16" ht="24" customHeight="1">
      <c r="A29" s="773"/>
      <c r="B29" s="774"/>
      <c r="C29" s="774"/>
      <c r="D29" s="774"/>
      <c r="E29" s="774"/>
      <c r="F29" s="774"/>
      <c r="G29" s="774"/>
      <c r="H29" s="774"/>
      <c r="I29" s="774"/>
      <c r="J29" s="774"/>
      <c r="K29" s="774"/>
      <c r="L29" s="774"/>
      <c r="M29" s="774"/>
      <c r="N29" s="774"/>
      <c r="O29" s="774"/>
      <c r="P29" s="20"/>
    </row>
    <row r="30" spans="1:16" ht="23.25" customHeight="1">
      <c r="A30" s="776"/>
      <c r="B30" s="773"/>
      <c r="C30" s="773"/>
      <c r="D30" s="773"/>
      <c r="E30" s="773"/>
      <c r="F30" s="773"/>
      <c r="G30" s="773"/>
      <c r="H30" s="773"/>
      <c r="I30" s="773"/>
      <c r="J30" s="773"/>
      <c r="K30" s="773"/>
      <c r="L30" s="773"/>
      <c r="M30" s="773"/>
      <c r="N30" s="773"/>
      <c r="O30" s="773"/>
      <c r="P30" s="20"/>
    </row>
    <row r="31" spans="1:16" ht="9.75" customHeight="1">
      <c r="A31" s="78"/>
      <c r="B31" s="78"/>
      <c r="C31" s="78"/>
      <c r="D31" s="78"/>
      <c r="E31" s="78"/>
      <c r="F31" s="78"/>
      <c r="G31" s="78"/>
      <c r="H31" s="78"/>
      <c r="I31" s="78"/>
      <c r="J31" s="78"/>
      <c r="K31" s="78"/>
      <c r="L31" s="78"/>
      <c r="M31" s="78"/>
      <c r="N31" s="78"/>
      <c r="O31" s="78"/>
      <c r="P31" s="20"/>
    </row>
    <row r="32" spans="1:16" ht="11.25" customHeight="1">
      <c r="A32" s="78"/>
      <c r="B32" s="78"/>
      <c r="C32" s="78"/>
      <c r="D32" s="78"/>
      <c r="E32" s="78"/>
      <c r="F32" s="78"/>
      <c r="G32" s="78"/>
      <c r="H32" s="78"/>
      <c r="I32" s="78"/>
      <c r="J32" s="78"/>
      <c r="K32" s="78"/>
      <c r="L32" s="78"/>
      <c r="M32" s="78"/>
      <c r="N32" s="78"/>
      <c r="O32" s="78"/>
      <c r="P32" s="20"/>
    </row>
    <row r="33" spans="1:16">
      <c r="A33" s="773"/>
      <c r="B33" s="773"/>
      <c r="C33" s="773"/>
      <c r="D33" s="773"/>
      <c r="E33" s="773"/>
      <c r="F33" s="773"/>
      <c r="G33" s="773"/>
      <c r="H33" s="773"/>
      <c r="I33" s="773"/>
      <c r="J33" s="773"/>
      <c r="K33" s="773"/>
      <c r="L33" s="773"/>
      <c r="M33" s="773"/>
      <c r="N33" s="773"/>
      <c r="O33" s="773"/>
      <c r="P33" s="20"/>
    </row>
    <row r="34" spans="1:16" ht="7.5" customHeight="1">
      <c r="A34" s="501"/>
      <c r="B34" s="501"/>
      <c r="C34" s="501"/>
      <c r="D34" s="501"/>
      <c r="E34" s="501"/>
      <c r="F34" s="501"/>
      <c r="G34" s="501"/>
      <c r="H34" s="501"/>
      <c r="I34" s="501"/>
      <c r="J34" s="501"/>
      <c r="K34" s="501"/>
      <c r="L34" s="512"/>
      <c r="M34" s="501"/>
      <c r="N34" s="501"/>
      <c r="O34" s="501"/>
      <c r="P34" s="20"/>
    </row>
    <row r="35" spans="1:16">
      <c r="A35" s="502"/>
      <c r="B35" s="501"/>
      <c r="C35" s="501"/>
      <c r="D35" s="501"/>
      <c r="E35" s="501"/>
      <c r="F35" s="501"/>
      <c r="G35" s="501"/>
      <c r="H35" s="501"/>
      <c r="I35" s="501"/>
      <c r="J35" s="501"/>
      <c r="K35" s="501"/>
      <c r="L35" s="512"/>
      <c r="M35" s="501"/>
      <c r="N35" s="501"/>
      <c r="O35" s="501"/>
      <c r="P35" s="20"/>
    </row>
    <row r="36" spans="1:16" ht="11.25" customHeight="1">
      <c r="A36" s="78"/>
      <c r="B36" s="78"/>
      <c r="C36" s="78"/>
      <c r="D36" s="78"/>
      <c r="E36" s="78"/>
      <c r="F36" s="78"/>
      <c r="G36" s="78"/>
      <c r="H36" s="78"/>
      <c r="I36" s="78"/>
      <c r="J36" s="78"/>
      <c r="K36" s="78"/>
      <c r="L36" s="78"/>
      <c r="M36" s="78"/>
      <c r="N36" s="78"/>
      <c r="O36" s="78"/>
      <c r="P36" s="20"/>
    </row>
    <row r="37" spans="1:16" ht="15" customHeight="1">
      <c r="A37" s="773"/>
      <c r="B37" s="774"/>
      <c r="C37" s="774"/>
      <c r="D37" s="774"/>
      <c r="E37" s="774"/>
      <c r="F37" s="774"/>
      <c r="G37" s="774"/>
      <c r="H37" s="774"/>
      <c r="I37" s="774"/>
      <c r="J37" s="774"/>
      <c r="K37" s="774"/>
      <c r="L37" s="774"/>
      <c r="M37" s="774"/>
      <c r="N37" s="774"/>
      <c r="O37" s="774"/>
      <c r="P37" s="20"/>
    </row>
    <row r="38" spans="1:16" ht="12" customHeight="1">
      <c r="A38" s="494"/>
      <c r="B38" s="494"/>
      <c r="C38" s="494"/>
      <c r="D38" s="494"/>
      <c r="E38" s="494"/>
      <c r="F38" s="494"/>
      <c r="G38" s="494"/>
      <c r="H38" s="494"/>
      <c r="I38" s="494"/>
      <c r="J38" s="494"/>
      <c r="K38" s="494"/>
      <c r="L38" s="494"/>
      <c r="M38" s="494"/>
      <c r="N38" s="494"/>
      <c r="O38" s="503"/>
      <c r="P38" s="20"/>
    </row>
    <row r="39" spans="1:16" ht="36" customHeight="1">
      <c r="A39" s="765"/>
      <c r="B39" s="766"/>
      <c r="C39" s="766"/>
      <c r="D39" s="766"/>
      <c r="E39" s="766"/>
      <c r="F39" s="766"/>
      <c r="G39" s="766"/>
      <c r="H39" s="766"/>
      <c r="I39" s="766"/>
      <c r="J39" s="766"/>
      <c r="K39" s="766"/>
      <c r="L39" s="766"/>
      <c r="M39" s="766"/>
      <c r="N39" s="766"/>
      <c r="O39" s="766"/>
      <c r="P39" s="766"/>
    </row>
    <row r="40" spans="1:16">
      <c r="A40" s="20"/>
      <c r="B40" s="20"/>
      <c r="C40" s="20"/>
      <c r="D40" s="20"/>
      <c r="E40" s="20"/>
      <c r="F40" s="20"/>
      <c r="G40" s="20"/>
      <c r="H40" s="20"/>
      <c r="I40" s="20"/>
      <c r="J40" s="20"/>
      <c r="K40" s="20"/>
      <c r="L40" s="20"/>
      <c r="M40" s="20"/>
      <c r="N40" s="20"/>
      <c r="O40" s="20"/>
      <c r="P40" s="20"/>
    </row>
  </sheetData>
  <mergeCells count="22">
    <mergeCell ref="A7:O7"/>
    <mergeCell ref="A8:O8"/>
    <mergeCell ref="A2:O2"/>
    <mergeCell ref="A6:O6"/>
    <mergeCell ref="A1:O1"/>
    <mergeCell ref="A3:O3"/>
    <mergeCell ref="A4:O4"/>
    <mergeCell ref="A5:O5"/>
    <mergeCell ref="A39:P39"/>
    <mergeCell ref="M9:O10"/>
    <mergeCell ref="A29:O29"/>
    <mergeCell ref="A37:O37"/>
    <mergeCell ref="A26:O26"/>
    <mergeCell ref="A28:O28"/>
    <mergeCell ref="A30:O30"/>
    <mergeCell ref="A33:O33"/>
    <mergeCell ref="H9:J10"/>
    <mergeCell ref="K9:K10"/>
    <mergeCell ref="L9:L10"/>
    <mergeCell ref="E9:G10"/>
    <mergeCell ref="B9:D10"/>
    <mergeCell ref="A9:A11"/>
  </mergeCells>
  <phoneticPr fontId="0" type="noConversion"/>
  <printOptions horizontalCentered="1"/>
  <pageMargins left="0.5" right="0.5" top="0.5" bottom="0.55000000000000004" header="0" footer="0"/>
  <pageSetup scale="79" firstPageNumber="2" orientation="landscape" useFirstPageNumber="1" horizontalDpi="300" verticalDpi="300" r:id="rId1"/>
  <headerFooter alignWithMargins="0">
    <oddFooter>&amp;C&amp;"Times New Roman,Regular"Exhibit F - Crosswalk of 2010 Availability</oddFooter>
  </headerFooter>
  <ignoredErrors>
    <ignoredError sqref="N13 D13"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N41"/>
  <sheetViews>
    <sheetView view="pageBreakPreview" zoomScale="70" zoomScaleNormal="100" zoomScaleSheetLayoutView="70" workbookViewId="0">
      <selection activeCell="A37" sqref="A37:L37"/>
    </sheetView>
  </sheetViews>
  <sheetFormatPr defaultRowHeight="15.75"/>
  <cols>
    <col min="1" max="1" width="35.21875" customWidth="1"/>
    <col min="8" max="8" width="9.44140625" style="8" customWidth="1"/>
    <col min="9" max="9" width="10" style="8" customWidth="1"/>
  </cols>
  <sheetData>
    <row r="1" spans="1:14" ht="20.25">
      <c r="A1" s="792" t="s">
        <v>331</v>
      </c>
      <c r="B1" s="793"/>
      <c r="C1" s="793"/>
      <c r="D1" s="793"/>
      <c r="E1" s="793"/>
      <c r="F1" s="793"/>
      <c r="G1" s="793"/>
      <c r="H1" s="793"/>
      <c r="I1" s="793"/>
      <c r="J1" s="793"/>
      <c r="K1" s="793"/>
      <c r="L1" s="793"/>
      <c r="M1" s="116"/>
      <c r="N1" s="8"/>
    </row>
    <row r="2" spans="1:14">
      <c r="A2" s="788"/>
      <c r="B2" s="788"/>
      <c r="C2" s="788"/>
      <c r="D2" s="788"/>
      <c r="E2" s="788"/>
      <c r="F2" s="788"/>
      <c r="G2" s="788"/>
      <c r="H2" s="788"/>
      <c r="I2" s="788"/>
      <c r="J2" s="788"/>
      <c r="K2" s="788"/>
      <c r="L2" s="788"/>
      <c r="M2" s="116"/>
      <c r="N2" s="8"/>
    </row>
    <row r="3" spans="1:14" ht="18.75">
      <c r="A3" s="794" t="s">
        <v>317</v>
      </c>
      <c r="B3" s="795"/>
      <c r="C3" s="795"/>
      <c r="D3" s="795"/>
      <c r="E3" s="795"/>
      <c r="F3" s="795"/>
      <c r="G3" s="795"/>
      <c r="H3" s="795"/>
      <c r="I3" s="795"/>
      <c r="J3" s="795"/>
      <c r="K3" s="795"/>
      <c r="L3" s="795"/>
      <c r="M3" s="116"/>
      <c r="N3" s="8"/>
    </row>
    <row r="4" spans="1:14" ht="16.5">
      <c r="A4" s="796" t="str">
        <f>+'B. Summary of Requirements '!A5</f>
        <v>Tax Division</v>
      </c>
      <c r="B4" s="791"/>
      <c r="C4" s="791"/>
      <c r="D4" s="791"/>
      <c r="E4" s="791"/>
      <c r="F4" s="791"/>
      <c r="G4" s="791"/>
      <c r="H4" s="791"/>
      <c r="I4" s="791"/>
      <c r="J4" s="791"/>
      <c r="K4" s="791"/>
      <c r="L4" s="791"/>
      <c r="M4" s="116"/>
      <c r="N4" s="8"/>
    </row>
    <row r="5" spans="1:14" ht="16.5">
      <c r="A5" s="796" t="str">
        <f>+'B. Summary of Requirements '!A6</f>
        <v>Salaries and Expenses</v>
      </c>
      <c r="B5" s="795"/>
      <c r="C5" s="795"/>
      <c r="D5" s="795"/>
      <c r="E5" s="795"/>
      <c r="F5" s="795"/>
      <c r="G5" s="795"/>
      <c r="H5" s="795"/>
      <c r="I5" s="795"/>
      <c r="J5" s="795"/>
      <c r="K5" s="795"/>
      <c r="L5" s="795"/>
      <c r="M5" s="116"/>
      <c r="N5" s="8"/>
    </row>
    <row r="6" spans="1:14">
      <c r="A6" s="790" t="s">
        <v>268</v>
      </c>
      <c r="B6" s="791"/>
      <c r="C6" s="791"/>
      <c r="D6" s="791"/>
      <c r="E6" s="791"/>
      <c r="F6" s="791"/>
      <c r="G6" s="791"/>
      <c r="H6" s="791"/>
      <c r="I6" s="791"/>
      <c r="J6" s="791"/>
      <c r="K6" s="791"/>
      <c r="L6" s="791"/>
      <c r="M6" s="116"/>
      <c r="N6" s="8"/>
    </row>
    <row r="7" spans="1:14">
      <c r="A7" s="788"/>
      <c r="B7" s="788"/>
      <c r="C7" s="788"/>
      <c r="D7" s="788"/>
      <c r="E7" s="788"/>
      <c r="F7" s="788"/>
      <c r="G7" s="788"/>
      <c r="H7" s="788"/>
      <c r="I7" s="788"/>
      <c r="J7" s="788"/>
      <c r="K7" s="788"/>
      <c r="L7" s="788"/>
      <c r="M7" s="116"/>
      <c r="N7" s="8"/>
    </row>
    <row r="8" spans="1:14">
      <c r="A8" s="789"/>
      <c r="B8" s="789"/>
      <c r="C8" s="789"/>
      <c r="D8" s="789"/>
      <c r="E8" s="789"/>
      <c r="F8" s="789"/>
      <c r="G8" s="789"/>
      <c r="H8" s="789"/>
      <c r="I8" s="789"/>
      <c r="J8" s="789"/>
      <c r="K8" s="789"/>
      <c r="L8" s="789"/>
      <c r="M8" s="116"/>
      <c r="N8" s="8"/>
    </row>
    <row r="9" spans="1:14" ht="15.75" customHeight="1">
      <c r="A9" s="785" t="s">
        <v>42</v>
      </c>
      <c r="B9" s="767" t="s">
        <v>368</v>
      </c>
      <c r="C9" s="768"/>
      <c r="D9" s="769"/>
      <c r="E9" s="767" t="s">
        <v>24</v>
      </c>
      <c r="F9" s="768"/>
      <c r="G9" s="769"/>
      <c r="H9" s="777" t="s">
        <v>321</v>
      </c>
      <c r="I9" s="797" t="s">
        <v>322</v>
      </c>
      <c r="J9" s="767" t="s">
        <v>318</v>
      </c>
      <c r="K9" s="768"/>
      <c r="L9" s="769"/>
      <c r="M9" s="116"/>
      <c r="N9" s="8"/>
    </row>
    <row r="10" spans="1:14">
      <c r="A10" s="786"/>
      <c r="B10" s="770"/>
      <c r="C10" s="771"/>
      <c r="D10" s="772"/>
      <c r="E10" s="770"/>
      <c r="F10" s="771"/>
      <c r="G10" s="772"/>
      <c r="H10" s="778"/>
      <c r="I10" s="798"/>
      <c r="J10" s="770"/>
      <c r="K10" s="771"/>
      <c r="L10" s="772"/>
      <c r="M10" s="116"/>
      <c r="N10" s="8"/>
    </row>
    <row r="11" spans="1:14" ht="16.5" thickBot="1">
      <c r="A11" s="787"/>
      <c r="B11" s="336" t="s">
        <v>287</v>
      </c>
      <c r="C11" s="337" t="s">
        <v>46</v>
      </c>
      <c r="D11" s="337" t="s">
        <v>289</v>
      </c>
      <c r="E11" s="336" t="s">
        <v>287</v>
      </c>
      <c r="F11" s="337" t="s">
        <v>46</v>
      </c>
      <c r="G11" s="337" t="s">
        <v>289</v>
      </c>
      <c r="H11" s="517" t="s">
        <v>289</v>
      </c>
      <c r="I11" s="518" t="s">
        <v>289</v>
      </c>
      <c r="J11" s="336" t="s">
        <v>287</v>
      </c>
      <c r="K11" s="337" t="s">
        <v>46</v>
      </c>
      <c r="L11" s="338" t="s">
        <v>289</v>
      </c>
      <c r="M11" s="116"/>
      <c r="N11" s="8"/>
    </row>
    <row r="12" spans="1:14">
      <c r="A12" s="554" t="s">
        <v>348</v>
      </c>
      <c r="B12" s="259">
        <v>639</v>
      </c>
      <c r="C12" s="209">
        <v>582</v>
      </c>
      <c r="D12" s="209">
        <v>105877</v>
      </c>
      <c r="E12" s="259">
        <v>0</v>
      </c>
      <c r="F12" s="209">
        <v>0</v>
      </c>
      <c r="G12" s="209">
        <v>0</v>
      </c>
      <c r="H12" s="122">
        <v>914</v>
      </c>
      <c r="I12" s="209">
        <v>0</v>
      </c>
      <c r="J12" s="259">
        <v>639</v>
      </c>
      <c r="K12" s="209">
        <v>582</v>
      </c>
      <c r="L12" s="123">
        <f>D12+H12</f>
        <v>106791</v>
      </c>
      <c r="M12" s="116"/>
      <c r="N12" s="8"/>
    </row>
    <row r="13" spans="1:14">
      <c r="A13" s="339" t="s">
        <v>295</v>
      </c>
      <c r="B13" s="340">
        <f t="shared" ref="B13:L13" si="0">SUM(B12:B12)</f>
        <v>639</v>
      </c>
      <c r="C13" s="341">
        <f t="shared" si="0"/>
        <v>582</v>
      </c>
      <c r="D13" s="342">
        <f t="shared" si="0"/>
        <v>105877</v>
      </c>
      <c r="E13" s="340">
        <f t="shared" si="0"/>
        <v>0</v>
      </c>
      <c r="F13" s="341">
        <f t="shared" si="0"/>
        <v>0</v>
      </c>
      <c r="G13" s="342">
        <f t="shared" si="0"/>
        <v>0</v>
      </c>
      <c r="H13" s="514">
        <f t="shared" si="0"/>
        <v>914</v>
      </c>
      <c r="I13" s="342">
        <f t="shared" si="0"/>
        <v>0</v>
      </c>
      <c r="J13" s="340">
        <f t="shared" si="0"/>
        <v>639</v>
      </c>
      <c r="K13" s="341">
        <f t="shared" si="0"/>
        <v>582</v>
      </c>
      <c r="L13" s="343">
        <f t="shared" si="0"/>
        <v>106791</v>
      </c>
      <c r="M13" s="116"/>
      <c r="N13" s="8"/>
    </row>
    <row r="14" spans="1:14">
      <c r="A14" s="335" t="s">
        <v>274</v>
      </c>
      <c r="B14" s="257" t="s">
        <v>288</v>
      </c>
      <c r="C14" s="258">
        <v>5</v>
      </c>
      <c r="D14" s="258"/>
      <c r="E14" s="257"/>
      <c r="F14" s="258"/>
      <c r="G14" s="258"/>
      <c r="H14" s="127"/>
      <c r="I14" s="258"/>
      <c r="J14" s="257"/>
      <c r="K14" s="258">
        <v>0</v>
      </c>
      <c r="L14" s="344"/>
      <c r="M14" s="116"/>
      <c r="N14" s="9"/>
    </row>
    <row r="15" spans="1:14">
      <c r="A15" s="335" t="s">
        <v>273</v>
      </c>
      <c r="B15" s="345"/>
      <c r="C15" s="346">
        <f>SUM(C13:C14)</f>
        <v>587</v>
      </c>
      <c r="D15" s="346"/>
      <c r="E15" s="345"/>
      <c r="F15" s="346">
        <f>+F13+F14</f>
        <v>0</v>
      </c>
      <c r="G15" s="346"/>
      <c r="H15" s="515"/>
      <c r="I15" s="346"/>
      <c r="J15" s="345"/>
      <c r="K15" s="346">
        <f>SUM(K13:K14)</f>
        <v>582</v>
      </c>
      <c r="L15" s="347"/>
      <c r="M15" s="116"/>
      <c r="N15" s="8"/>
    </row>
    <row r="16" spans="1:14">
      <c r="A16" s="348" t="s">
        <v>275</v>
      </c>
      <c r="B16" s="259"/>
      <c r="C16" s="209"/>
      <c r="D16" s="209"/>
      <c r="E16" s="259"/>
      <c r="F16" s="209"/>
      <c r="G16" s="209"/>
      <c r="H16" s="122"/>
      <c r="I16" s="209"/>
      <c r="J16" s="259"/>
      <c r="K16" s="209"/>
      <c r="L16" s="123"/>
      <c r="M16" s="116"/>
      <c r="N16" s="8"/>
    </row>
    <row r="17" spans="1:14">
      <c r="A17" s="335" t="s">
        <v>276</v>
      </c>
      <c r="B17" s="257"/>
      <c r="C17" s="258">
        <v>587</v>
      </c>
      <c r="D17" s="349"/>
      <c r="E17" s="257"/>
      <c r="F17" s="258">
        <v>0</v>
      </c>
      <c r="G17" s="349"/>
      <c r="H17" s="516"/>
      <c r="I17" s="349"/>
      <c r="J17" s="257"/>
      <c r="K17" s="258">
        <v>582</v>
      </c>
      <c r="L17" s="350"/>
      <c r="M17" s="116"/>
      <c r="N17" s="8"/>
    </row>
    <row r="18" spans="1:14">
      <c r="A18" s="8"/>
      <c r="B18" s="1"/>
      <c r="C18" s="1"/>
      <c r="D18" s="1"/>
      <c r="E18" s="1"/>
      <c r="F18" s="1"/>
      <c r="G18" s="1"/>
      <c r="H18" s="1"/>
      <c r="I18" s="1"/>
      <c r="J18" s="1"/>
      <c r="K18" s="1"/>
      <c r="L18" s="1"/>
      <c r="M18" s="117"/>
      <c r="N18" s="8"/>
    </row>
    <row r="19" spans="1:14">
      <c r="A19" s="555" t="s">
        <v>345</v>
      </c>
      <c r="B19" s="20"/>
      <c r="C19" s="1"/>
      <c r="D19" s="1"/>
      <c r="E19" s="1"/>
      <c r="F19" s="1"/>
      <c r="G19" s="1"/>
      <c r="H19" s="1"/>
      <c r="I19" s="1"/>
      <c r="J19" s="1"/>
      <c r="K19" s="1"/>
      <c r="L19" s="1"/>
      <c r="M19" s="116"/>
      <c r="N19" s="8"/>
    </row>
    <row r="20" spans="1:14">
      <c r="A20" s="1" t="s">
        <v>363</v>
      </c>
      <c r="B20" s="20"/>
      <c r="C20" s="1"/>
      <c r="D20" s="1"/>
      <c r="E20" s="1"/>
      <c r="F20" s="1"/>
      <c r="G20" s="1"/>
      <c r="H20" s="1"/>
      <c r="I20" s="1"/>
      <c r="J20" s="1"/>
      <c r="K20" s="1"/>
      <c r="L20" s="1"/>
      <c r="M20" s="116"/>
      <c r="N20" s="8"/>
    </row>
    <row r="21" spans="1:14">
      <c r="A21" s="1"/>
      <c r="B21" s="20"/>
      <c r="C21" s="1"/>
      <c r="D21" s="1"/>
      <c r="E21" s="1"/>
      <c r="F21" s="1"/>
      <c r="G21" s="1"/>
      <c r="H21" s="1"/>
      <c r="I21" s="1"/>
      <c r="J21" s="1"/>
      <c r="K21" s="1"/>
      <c r="L21" s="1"/>
      <c r="M21" s="116"/>
      <c r="N21" s="8"/>
    </row>
    <row r="22" spans="1:14">
      <c r="A22" s="1"/>
      <c r="B22" s="20"/>
      <c r="C22" s="1"/>
      <c r="D22" s="1"/>
      <c r="E22" s="1"/>
      <c r="F22" s="1"/>
      <c r="G22" s="1"/>
      <c r="H22" s="1"/>
      <c r="I22" s="1"/>
      <c r="J22" s="1"/>
      <c r="K22" s="1"/>
      <c r="L22" s="1"/>
      <c r="M22" s="116"/>
      <c r="N22" s="8"/>
    </row>
    <row r="23" spans="1:14">
      <c r="A23" s="1"/>
      <c r="B23" s="36"/>
      <c r="C23" s="36"/>
      <c r="D23" s="36"/>
      <c r="E23" s="36"/>
      <c r="F23" s="36"/>
      <c r="G23" s="36"/>
      <c r="H23" s="511"/>
      <c r="I23" s="511"/>
      <c r="J23" s="1"/>
      <c r="K23" s="1"/>
      <c r="L23" s="1"/>
      <c r="M23" s="116"/>
      <c r="N23" s="8"/>
    </row>
    <row r="24" spans="1:14">
      <c r="A24" s="319"/>
      <c r="B24" s="1"/>
      <c r="C24" s="1"/>
      <c r="D24" s="1"/>
      <c r="E24" s="1"/>
      <c r="F24" s="1"/>
      <c r="G24" s="1"/>
      <c r="H24" s="1"/>
      <c r="I24" s="1"/>
      <c r="J24" s="1"/>
      <c r="K24" s="1"/>
      <c r="L24" s="1"/>
      <c r="M24" s="117"/>
      <c r="N24" s="8"/>
    </row>
    <row r="25" spans="1:14">
      <c r="A25" s="42"/>
      <c r="B25" s="42"/>
      <c r="C25" s="42"/>
      <c r="D25" s="42"/>
      <c r="E25" s="1"/>
      <c r="F25" s="1"/>
      <c r="G25" s="1"/>
      <c r="H25" s="1"/>
      <c r="I25" s="1"/>
      <c r="J25" s="1"/>
      <c r="K25" s="1"/>
      <c r="L25" s="1"/>
      <c r="M25" s="117"/>
      <c r="N25" s="8"/>
    </row>
    <row r="26" spans="1:14">
      <c r="A26" s="775"/>
      <c r="B26" s="766"/>
      <c r="C26" s="766"/>
      <c r="D26" s="766"/>
      <c r="E26" s="766"/>
      <c r="F26" s="766"/>
      <c r="G26" s="766"/>
      <c r="H26" s="766"/>
      <c r="I26" s="766"/>
      <c r="J26" s="766"/>
      <c r="K26" s="766"/>
      <c r="L26" s="766"/>
      <c r="M26" s="20"/>
      <c r="N26" s="8"/>
    </row>
    <row r="27" spans="1:14">
      <c r="A27" s="500"/>
      <c r="B27" s="83"/>
      <c r="C27" s="83"/>
      <c r="D27" s="83"/>
      <c r="E27" s="83"/>
      <c r="F27" s="83"/>
      <c r="G27" s="83"/>
      <c r="H27" s="83"/>
      <c r="I27" s="83"/>
      <c r="J27" s="83"/>
      <c r="K27" s="83"/>
      <c r="L27" s="83"/>
      <c r="M27" s="20"/>
      <c r="N27" s="8"/>
    </row>
    <row r="28" spans="1:14">
      <c r="A28" s="776"/>
      <c r="B28" s="774"/>
      <c r="C28" s="774"/>
      <c r="D28" s="774"/>
      <c r="E28" s="774"/>
      <c r="F28" s="774"/>
      <c r="G28" s="774"/>
      <c r="H28" s="774"/>
      <c r="I28" s="774"/>
      <c r="J28" s="774"/>
      <c r="K28" s="774"/>
      <c r="L28" s="774"/>
      <c r="M28" s="20"/>
      <c r="N28" s="8"/>
    </row>
    <row r="29" spans="1:14">
      <c r="A29" s="773"/>
      <c r="B29" s="774"/>
      <c r="C29" s="774"/>
      <c r="D29" s="774"/>
      <c r="E29" s="774"/>
      <c r="F29" s="774"/>
      <c r="G29" s="774"/>
      <c r="H29" s="774"/>
      <c r="I29" s="774"/>
      <c r="J29" s="774"/>
      <c r="K29" s="774"/>
      <c r="L29" s="774"/>
      <c r="M29" s="20"/>
      <c r="N29" s="8"/>
    </row>
    <row r="30" spans="1:14" ht="18" customHeight="1">
      <c r="A30" s="776"/>
      <c r="B30" s="773"/>
      <c r="C30" s="773"/>
      <c r="D30" s="773"/>
      <c r="E30" s="773"/>
      <c r="F30" s="773"/>
      <c r="G30" s="773"/>
      <c r="H30" s="773"/>
      <c r="I30" s="773"/>
      <c r="J30" s="773"/>
      <c r="K30" s="773"/>
      <c r="L30" s="773"/>
      <c r="M30" s="20"/>
      <c r="N30" s="8"/>
    </row>
    <row r="31" spans="1:14" ht="18" customHeight="1">
      <c r="A31" s="78"/>
      <c r="B31" s="78"/>
      <c r="C31" s="78"/>
      <c r="D31" s="78"/>
      <c r="E31" s="78"/>
      <c r="F31" s="78"/>
      <c r="G31" s="78"/>
      <c r="H31" s="78"/>
      <c r="I31" s="78"/>
      <c r="J31" s="78"/>
      <c r="K31" s="78"/>
      <c r="L31" s="78"/>
      <c r="M31" s="20"/>
      <c r="N31" s="8"/>
    </row>
    <row r="32" spans="1:14">
      <c r="A32" s="78"/>
      <c r="B32" s="78"/>
      <c r="C32" s="78"/>
      <c r="D32" s="78"/>
      <c r="E32" s="78"/>
      <c r="F32" s="78"/>
      <c r="G32" s="78"/>
      <c r="H32" s="78"/>
      <c r="I32" s="78"/>
      <c r="J32" s="78"/>
      <c r="K32" s="78"/>
      <c r="L32" s="78"/>
      <c r="M32" s="20"/>
      <c r="N32" s="8"/>
    </row>
    <row r="33" spans="1:14" s="8" customFormat="1">
      <c r="A33" s="773"/>
      <c r="B33" s="773"/>
      <c r="C33" s="773"/>
      <c r="D33" s="773"/>
      <c r="E33" s="773"/>
      <c r="F33" s="773"/>
      <c r="G33" s="773"/>
      <c r="H33" s="773"/>
      <c r="I33" s="773"/>
      <c r="J33" s="773"/>
      <c r="K33" s="773"/>
      <c r="L33" s="773"/>
      <c r="M33" s="20"/>
    </row>
    <row r="34" spans="1:14" s="8" customFormat="1" ht="7.5" customHeight="1">
      <c r="A34" s="501"/>
      <c r="B34" s="501"/>
      <c r="C34" s="501"/>
      <c r="D34" s="501"/>
      <c r="E34" s="501"/>
      <c r="F34" s="501"/>
      <c r="G34" s="501"/>
      <c r="H34" s="512"/>
      <c r="I34" s="512"/>
      <c r="J34" s="501"/>
      <c r="K34" s="501"/>
      <c r="L34" s="501"/>
      <c r="M34" s="20"/>
    </row>
    <row r="35" spans="1:14" s="8" customFormat="1">
      <c r="A35" s="502"/>
      <c r="B35" s="501"/>
      <c r="C35" s="501"/>
      <c r="D35" s="501"/>
      <c r="E35" s="501"/>
      <c r="F35" s="501"/>
      <c r="G35" s="501"/>
      <c r="H35" s="512"/>
      <c r="I35" s="512"/>
      <c r="J35" s="501"/>
      <c r="K35" s="501"/>
      <c r="L35" s="501"/>
      <c r="M35" s="20"/>
    </row>
    <row r="36" spans="1:14" s="8" customFormat="1" ht="11.25" customHeight="1">
      <c r="A36" s="78"/>
      <c r="B36" s="78"/>
      <c r="C36" s="78"/>
      <c r="D36" s="78"/>
      <c r="E36" s="78"/>
      <c r="F36" s="78"/>
      <c r="G36" s="78"/>
      <c r="H36" s="78"/>
      <c r="I36" s="78"/>
      <c r="J36" s="78"/>
      <c r="K36" s="78"/>
      <c r="L36" s="78"/>
      <c r="M36" s="20"/>
    </row>
    <row r="37" spans="1:14" s="8" customFormat="1" ht="15" customHeight="1">
      <c r="A37" s="773"/>
      <c r="B37" s="774"/>
      <c r="C37" s="774"/>
      <c r="D37" s="774"/>
      <c r="E37" s="774"/>
      <c r="F37" s="774"/>
      <c r="G37" s="774"/>
      <c r="H37" s="774"/>
      <c r="I37" s="774"/>
      <c r="J37" s="774"/>
      <c r="K37" s="774"/>
      <c r="L37" s="774"/>
      <c r="M37" s="20"/>
    </row>
    <row r="38" spans="1:14">
      <c r="A38" s="494"/>
      <c r="B38" s="494"/>
      <c r="C38" s="494"/>
      <c r="D38" s="494"/>
      <c r="E38" s="494"/>
      <c r="F38" s="494"/>
      <c r="G38" s="494"/>
      <c r="H38" s="494"/>
      <c r="I38" s="494"/>
      <c r="J38" s="494"/>
      <c r="K38" s="494"/>
      <c r="L38" s="503"/>
      <c r="M38" s="20"/>
      <c r="N38" s="8"/>
    </row>
    <row r="39" spans="1:14" ht="18" customHeight="1">
      <c r="A39" s="765"/>
      <c r="B39" s="766"/>
      <c r="C39" s="766"/>
      <c r="D39" s="766"/>
      <c r="E39" s="766"/>
      <c r="F39" s="766"/>
      <c r="G39" s="766"/>
      <c r="H39" s="766"/>
      <c r="I39" s="766"/>
      <c r="J39" s="766"/>
      <c r="K39" s="766"/>
      <c r="L39" s="766"/>
      <c r="M39" s="766"/>
      <c r="N39" s="8"/>
    </row>
    <row r="40" spans="1:14">
      <c r="A40" s="494"/>
      <c r="B40" s="494"/>
      <c r="C40" s="494"/>
      <c r="D40" s="494"/>
      <c r="E40" s="494"/>
      <c r="F40" s="494"/>
      <c r="G40" s="494"/>
      <c r="H40" s="20"/>
      <c r="I40" s="20"/>
      <c r="J40" s="494"/>
      <c r="K40" s="494"/>
      <c r="L40" s="494"/>
      <c r="M40" s="503"/>
      <c r="N40" s="117"/>
    </row>
    <row r="41" spans="1:14" ht="18">
      <c r="A41" s="193"/>
      <c r="B41" s="20"/>
      <c r="C41" s="20"/>
      <c r="D41" s="20"/>
      <c r="E41" s="20"/>
      <c r="F41" s="20"/>
      <c r="G41" s="20"/>
      <c r="J41" s="20"/>
      <c r="K41" s="20"/>
      <c r="L41" s="20"/>
      <c r="M41" s="20"/>
      <c r="N41" s="117"/>
    </row>
  </sheetData>
  <mergeCells count="21">
    <mergeCell ref="E9:G10"/>
    <mergeCell ref="A1:L1"/>
    <mergeCell ref="A2:L2"/>
    <mergeCell ref="A3:L3"/>
    <mergeCell ref="A4:L4"/>
    <mergeCell ref="A5:L5"/>
    <mergeCell ref="J9:L10"/>
    <mergeCell ref="H9:H10"/>
    <mergeCell ref="I9:I10"/>
    <mergeCell ref="A6:L6"/>
    <mergeCell ref="A7:L7"/>
    <mergeCell ref="A8:L8"/>
    <mergeCell ref="A9:A11"/>
    <mergeCell ref="B9:D10"/>
    <mergeCell ref="A39:M39"/>
    <mergeCell ref="A37:L37"/>
    <mergeCell ref="A26:L26"/>
    <mergeCell ref="A28:L28"/>
    <mergeCell ref="A29:L29"/>
    <mergeCell ref="A30:L30"/>
    <mergeCell ref="A33:L33"/>
  </mergeCells>
  <phoneticPr fontId="47" type="noConversion"/>
  <pageMargins left="0.75" right="0.75" top="1" bottom="1" header="0.5" footer="0.5"/>
  <pageSetup scale="75"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32"/>
  <sheetViews>
    <sheetView showGridLines="0" showOutlineSymbols="0" view="pageBreakPreview" zoomScale="75" zoomScaleNormal="75" workbookViewId="0">
      <selection activeCell="Q32" sqref="Q32"/>
    </sheetView>
  </sheetViews>
  <sheetFormatPr defaultColWidth="9.6640625" defaultRowHeight="15.75"/>
  <cols>
    <col min="1" max="1" width="4.44140625" style="20" customWidth="1"/>
    <col min="2" max="2" width="45.6640625" style="20" customWidth="1"/>
    <col min="3" max="3" width="6.5546875" style="20" customWidth="1"/>
    <col min="4" max="4" width="5.6640625" style="20" customWidth="1"/>
    <col min="5" max="5" width="10.44140625" style="20" bestFit="1" customWidth="1"/>
    <col min="6" max="7" width="5.6640625" style="20" customWidth="1"/>
    <col min="8" max="8" width="11.77734375" style="20" customWidth="1"/>
    <col min="9" max="10" width="5.6640625" style="20" customWidth="1"/>
    <col min="11" max="11" width="10.44140625" style="20" bestFit="1" customWidth="1"/>
    <col min="12" max="13" width="5.6640625" style="20" customWidth="1"/>
    <col min="14" max="14" width="7.6640625" style="20" customWidth="1"/>
    <col min="15" max="15" width="1.21875" style="109" customWidth="1"/>
    <col min="16" max="16" width="27.5546875" style="20" customWidth="1"/>
    <col min="17" max="20" width="7.6640625" style="20" customWidth="1"/>
    <col min="21" max="21" width="3.6640625" style="20" customWidth="1"/>
    <col min="22" max="24" width="7.6640625" style="20" customWidth="1"/>
    <col min="25" max="25" width="3.6640625" style="20" customWidth="1"/>
    <col min="26" max="28" width="7.6640625" style="20" customWidth="1"/>
    <col min="29" max="29" width="3.6640625" style="20" customWidth="1"/>
    <col min="30" max="32" width="7.6640625" style="20" customWidth="1"/>
    <col min="33" max="16384" width="9.6640625" style="20"/>
  </cols>
  <sheetData>
    <row r="1" spans="1:21" ht="20.25">
      <c r="A1" s="681" t="s">
        <v>337</v>
      </c>
      <c r="B1" s="799"/>
      <c r="C1" s="799"/>
      <c r="D1" s="799"/>
      <c r="E1" s="799"/>
      <c r="F1" s="799"/>
      <c r="G1" s="799"/>
      <c r="H1" s="799"/>
      <c r="I1" s="799"/>
      <c r="J1" s="799"/>
      <c r="K1" s="799"/>
      <c r="L1" s="799"/>
      <c r="M1" s="799"/>
      <c r="N1" s="799"/>
      <c r="O1" s="108"/>
      <c r="P1" s="1"/>
      <c r="Q1" s="1"/>
      <c r="R1" s="1"/>
      <c r="S1" s="1"/>
      <c r="T1" s="1"/>
      <c r="U1" s="1"/>
    </row>
    <row r="2" spans="1:21" ht="13.9" customHeight="1">
      <c r="A2" s="19"/>
      <c r="B2" s="7"/>
      <c r="C2" s="7"/>
      <c r="D2" s="7"/>
      <c r="E2" s="7"/>
      <c r="F2" s="7"/>
      <c r="G2" s="7"/>
      <c r="H2" s="7"/>
      <c r="I2" s="7"/>
      <c r="J2" s="7"/>
      <c r="K2" s="7"/>
      <c r="L2" s="7"/>
      <c r="M2" s="7"/>
      <c r="N2" s="7"/>
      <c r="O2" s="108"/>
      <c r="P2" s="1"/>
      <c r="Q2" s="1"/>
      <c r="R2" s="1"/>
      <c r="S2" s="1"/>
      <c r="T2" s="1"/>
      <c r="U2" s="1"/>
    </row>
    <row r="3" spans="1:21" ht="18.75">
      <c r="A3" s="800" t="s">
        <v>100</v>
      </c>
      <c r="B3" s="801"/>
      <c r="C3" s="801"/>
      <c r="D3" s="801"/>
      <c r="E3" s="801"/>
      <c r="F3" s="801"/>
      <c r="G3" s="801"/>
      <c r="H3" s="801"/>
      <c r="I3" s="801"/>
      <c r="J3" s="801"/>
      <c r="K3" s="801"/>
      <c r="L3" s="801"/>
      <c r="M3" s="801"/>
      <c r="N3" s="801"/>
      <c r="O3" s="108"/>
      <c r="P3" s="1"/>
      <c r="Q3" s="1"/>
      <c r="R3" s="1"/>
      <c r="S3" s="1"/>
      <c r="T3" s="1"/>
      <c r="U3" s="1"/>
    </row>
    <row r="4" spans="1:21" ht="16.5">
      <c r="A4" s="802" t="str">
        <f>+'B. Summary of Requirements '!A5</f>
        <v>Tax Division</v>
      </c>
      <c r="B4" s="803"/>
      <c r="C4" s="803"/>
      <c r="D4" s="803"/>
      <c r="E4" s="803"/>
      <c r="F4" s="803"/>
      <c r="G4" s="803"/>
      <c r="H4" s="803"/>
      <c r="I4" s="803"/>
      <c r="J4" s="803"/>
      <c r="K4" s="803"/>
      <c r="L4" s="803"/>
      <c r="M4" s="803"/>
      <c r="N4" s="803"/>
      <c r="O4" s="108"/>
      <c r="P4" s="1"/>
      <c r="Q4" s="1"/>
      <c r="R4" s="1"/>
      <c r="S4" s="1"/>
      <c r="T4" s="1"/>
      <c r="U4" s="1"/>
    </row>
    <row r="5" spans="1:21" ht="16.5">
      <c r="A5" s="802" t="str">
        <f>+'B. Summary of Requirements '!A6</f>
        <v>Salaries and Expenses</v>
      </c>
      <c r="B5" s="801"/>
      <c r="C5" s="801"/>
      <c r="D5" s="801"/>
      <c r="E5" s="801"/>
      <c r="F5" s="801"/>
      <c r="G5" s="801"/>
      <c r="H5" s="801"/>
      <c r="I5" s="801"/>
      <c r="J5" s="801"/>
      <c r="K5" s="801"/>
      <c r="L5" s="801"/>
      <c r="M5" s="801"/>
      <c r="N5" s="801"/>
      <c r="O5" s="108"/>
      <c r="P5" s="1"/>
      <c r="Q5" s="1"/>
      <c r="R5" s="1"/>
      <c r="S5" s="1"/>
      <c r="T5" s="1"/>
      <c r="U5" s="1"/>
    </row>
    <row r="6" spans="1:21">
      <c r="A6" s="804" t="s">
        <v>268</v>
      </c>
      <c r="B6" s="803"/>
      <c r="C6" s="803"/>
      <c r="D6" s="803"/>
      <c r="E6" s="803"/>
      <c r="F6" s="803"/>
      <c r="G6" s="803"/>
      <c r="H6" s="803"/>
      <c r="I6" s="803"/>
      <c r="J6" s="803"/>
      <c r="K6" s="803"/>
      <c r="L6" s="803"/>
      <c r="M6" s="803"/>
      <c r="N6" s="803"/>
      <c r="O6" s="108"/>
      <c r="P6" s="1"/>
      <c r="Q6" s="1"/>
      <c r="R6" s="1"/>
      <c r="S6" s="1"/>
      <c r="T6" s="1"/>
      <c r="U6" s="1"/>
    </row>
    <row r="7" spans="1:21">
      <c r="A7" s="7"/>
      <c r="B7" s="7"/>
      <c r="C7" s="7"/>
      <c r="D7" s="7"/>
      <c r="E7" s="7"/>
      <c r="F7" s="351"/>
      <c r="G7" s="351"/>
      <c r="H7" s="351"/>
      <c r="I7" s="7"/>
      <c r="J7" s="7"/>
      <c r="K7" s="7"/>
      <c r="L7" s="7"/>
      <c r="M7" s="7"/>
      <c r="N7" s="7"/>
      <c r="O7" s="108"/>
      <c r="P7" s="1"/>
      <c r="Q7" s="1"/>
      <c r="R7" s="1"/>
      <c r="S7" s="1"/>
      <c r="T7" s="1"/>
      <c r="U7" s="1"/>
    </row>
    <row r="8" spans="1:21">
      <c r="A8" s="652" t="s">
        <v>283</v>
      </c>
      <c r="B8" s="805"/>
      <c r="C8" s="808" t="s">
        <v>319</v>
      </c>
      <c r="D8" s="809"/>
      <c r="E8" s="810"/>
      <c r="F8" s="808" t="s">
        <v>320</v>
      </c>
      <c r="G8" s="809"/>
      <c r="H8" s="810"/>
      <c r="I8" s="808" t="s">
        <v>39</v>
      </c>
      <c r="J8" s="809"/>
      <c r="K8" s="810"/>
      <c r="L8" s="808" t="s">
        <v>41</v>
      </c>
      <c r="M8" s="809"/>
      <c r="N8" s="810"/>
      <c r="O8" s="108"/>
      <c r="P8" s="1"/>
      <c r="Q8" s="1"/>
      <c r="R8" s="1"/>
      <c r="S8" s="1"/>
      <c r="T8" s="1"/>
      <c r="U8" s="1"/>
    </row>
    <row r="9" spans="1:21" ht="16.5" thickBot="1">
      <c r="A9" s="806"/>
      <c r="B9" s="807"/>
      <c r="C9" s="336" t="s">
        <v>287</v>
      </c>
      <c r="D9" s="337" t="s">
        <v>46</v>
      </c>
      <c r="E9" s="338" t="s">
        <v>289</v>
      </c>
      <c r="F9" s="336" t="s">
        <v>287</v>
      </c>
      <c r="G9" s="337" t="s">
        <v>46</v>
      </c>
      <c r="H9" s="337" t="s">
        <v>289</v>
      </c>
      <c r="I9" s="336" t="s">
        <v>287</v>
      </c>
      <c r="J9" s="337" t="s">
        <v>46</v>
      </c>
      <c r="K9" s="337" t="s">
        <v>289</v>
      </c>
      <c r="L9" s="336" t="s">
        <v>287</v>
      </c>
      <c r="M9" s="337" t="s">
        <v>46</v>
      </c>
      <c r="N9" s="338" t="s">
        <v>289</v>
      </c>
      <c r="O9" s="108"/>
      <c r="P9" s="1"/>
      <c r="Q9" s="1"/>
      <c r="R9" s="1"/>
      <c r="S9" s="1"/>
      <c r="T9" s="1"/>
      <c r="U9" s="1"/>
    </row>
    <row r="10" spans="1:21">
      <c r="A10" s="816" t="s">
        <v>349</v>
      </c>
      <c r="B10" s="817"/>
      <c r="C10" s="259"/>
      <c r="D10" s="209">
        <v>0</v>
      </c>
      <c r="E10" s="123">
        <v>3314</v>
      </c>
      <c r="F10" s="259"/>
      <c r="G10" s="209">
        <v>0</v>
      </c>
      <c r="H10" s="209">
        <v>6217</v>
      </c>
      <c r="I10" s="259"/>
      <c r="J10" s="209">
        <v>0</v>
      </c>
      <c r="K10" s="209">
        <v>0</v>
      </c>
      <c r="L10" s="259">
        <f>I10-C10</f>
        <v>0</v>
      </c>
      <c r="M10" s="209">
        <f>J10-D10</f>
        <v>0</v>
      </c>
      <c r="N10" s="123">
        <f>K10-E10</f>
        <v>-3314</v>
      </c>
      <c r="O10" s="108"/>
      <c r="P10" s="1"/>
      <c r="Q10" s="1"/>
      <c r="R10" s="1"/>
      <c r="S10" s="1"/>
      <c r="T10" s="1"/>
      <c r="U10" s="1"/>
    </row>
    <row r="11" spans="1:21">
      <c r="A11" s="812" t="s">
        <v>351</v>
      </c>
      <c r="B11" s="813"/>
      <c r="C11" s="259"/>
      <c r="D11" s="209">
        <v>5</v>
      </c>
      <c r="E11" s="123">
        <v>0</v>
      </c>
      <c r="F11" s="259"/>
      <c r="G11" s="209">
        <v>0</v>
      </c>
      <c r="H11" s="209">
        <v>0</v>
      </c>
      <c r="I11" s="259"/>
      <c r="J11" s="209">
        <v>0</v>
      </c>
      <c r="K11" s="209">
        <v>0</v>
      </c>
      <c r="L11" s="259">
        <f t="shared" ref="L11:L12" si="0">I11-C11</f>
        <v>0</v>
      </c>
      <c r="M11" s="209">
        <f t="shared" ref="M11:M12" si="1">J11-D11</f>
        <v>-5</v>
      </c>
      <c r="N11" s="123">
        <f t="shared" ref="N11:N12" si="2">K11-E11</f>
        <v>0</v>
      </c>
      <c r="O11" s="108"/>
      <c r="P11" s="1"/>
      <c r="Q11" s="1"/>
      <c r="R11" s="1"/>
      <c r="S11" s="1"/>
      <c r="T11" s="1"/>
      <c r="U11" s="1"/>
    </row>
    <row r="12" spans="1:21">
      <c r="A12" s="812" t="s">
        <v>350</v>
      </c>
      <c r="B12" s="813"/>
      <c r="C12" s="259"/>
      <c r="D12" s="209">
        <v>0</v>
      </c>
      <c r="E12" s="123">
        <v>6000</v>
      </c>
      <c r="F12" s="259"/>
      <c r="G12" s="209">
        <v>0</v>
      </c>
      <c r="H12" s="209">
        <v>0</v>
      </c>
      <c r="I12" s="259"/>
      <c r="J12" s="209">
        <v>0</v>
      </c>
      <c r="K12" s="209">
        <v>0</v>
      </c>
      <c r="L12" s="259">
        <f t="shared" si="0"/>
        <v>0</v>
      </c>
      <c r="M12" s="209">
        <f t="shared" si="1"/>
        <v>0</v>
      </c>
      <c r="N12" s="123">
        <f t="shared" si="2"/>
        <v>-6000</v>
      </c>
      <c r="O12" s="108"/>
      <c r="P12" s="1"/>
      <c r="Q12" s="1"/>
      <c r="R12" s="1"/>
      <c r="S12" s="1"/>
      <c r="T12" s="1"/>
      <c r="U12" s="1"/>
    </row>
    <row r="13" spans="1:21">
      <c r="A13" s="811"/>
      <c r="B13" s="647"/>
      <c r="C13" s="416"/>
      <c r="D13" s="417"/>
      <c r="E13" s="418"/>
      <c r="F13" s="416"/>
      <c r="G13" s="419"/>
      <c r="H13" s="419"/>
      <c r="I13" s="416"/>
      <c r="J13" s="419"/>
      <c r="K13" s="419"/>
      <c r="L13" s="416"/>
      <c r="M13" s="419"/>
      <c r="N13" s="418"/>
      <c r="O13" s="108"/>
      <c r="P13" s="1"/>
      <c r="Q13" s="1"/>
      <c r="R13" s="1"/>
      <c r="S13" s="1"/>
      <c r="T13" s="1"/>
      <c r="U13" s="1"/>
    </row>
    <row r="14" spans="1:21">
      <c r="A14" s="814" t="s">
        <v>284</v>
      </c>
      <c r="B14" s="815"/>
      <c r="C14" s="340">
        <f t="shared" ref="C14:N14" si="3">SUM(C10:C13)</f>
        <v>0</v>
      </c>
      <c r="D14" s="341">
        <f t="shared" si="3"/>
        <v>5</v>
      </c>
      <c r="E14" s="343">
        <f t="shared" si="3"/>
        <v>9314</v>
      </c>
      <c r="F14" s="340">
        <f t="shared" si="3"/>
        <v>0</v>
      </c>
      <c r="G14" s="341">
        <f t="shared" si="3"/>
        <v>0</v>
      </c>
      <c r="H14" s="342">
        <f t="shared" si="3"/>
        <v>6217</v>
      </c>
      <c r="I14" s="340">
        <f t="shared" si="3"/>
        <v>0</v>
      </c>
      <c r="J14" s="341">
        <f t="shared" si="3"/>
        <v>0</v>
      </c>
      <c r="K14" s="342">
        <f t="shared" si="3"/>
        <v>0</v>
      </c>
      <c r="L14" s="340">
        <f t="shared" si="3"/>
        <v>0</v>
      </c>
      <c r="M14" s="341">
        <f t="shared" si="3"/>
        <v>-5</v>
      </c>
      <c r="N14" s="343">
        <f t="shared" si="3"/>
        <v>-9314</v>
      </c>
      <c r="O14" s="108"/>
      <c r="P14" s="1"/>
      <c r="Q14" s="1"/>
      <c r="R14" s="1"/>
      <c r="S14" s="1"/>
      <c r="T14" s="1"/>
      <c r="U14" s="1"/>
    </row>
    <row r="15" spans="1:21">
      <c r="A15" s="352"/>
      <c r="B15" s="352"/>
      <c r="C15" s="353"/>
      <c r="D15" s="353"/>
      <c r="E15" s="354"/>
      <c r="F15" s="353"/>
      <c r="G15" s="353"/>
      <c r="H15" s="354"/>
      <c r="I15" s="353"/>
      <c r="J15" s="353"/>
      <c r="K15" s="354"/>
      <c r="L15" s="353"/>
      <c r="M15" s="353"/>
      <c r="N15" s="354"/>
      <c r="O15" s="108"/>
      <c r="P15" s="1"/>
      <c r="Q15" s="1"/>
      <c r="R15" s="1"/>
      <c r="S15" s="1"/>
      <c r="T15" s="1"/>
      <c r="U15" s="1"/>
    </row>
    <row r="16" spans="1:21">
      <c r="A16" s="352"/>
      <c r="B16" s="352"/>
      <c r="C16" s="353"/>
      <c r="D16" s="353"/>
      <c r="E16" s="354"/>
      <c r="F16" s="353"/>
      <c r="G16" s="353"/>
      <c r="H16" s="354"/>
      <c r="I16" s="353"/>
      <c r="J16" s="353"/>
      <c r="K16" s="354"/>
      <c r="L16" s="353"/>
      <c r="M16" s="353"/>
      <c r="N16" s="354"/>
      <c r="O16" s="108"/>
      <c r="P16" s="1"/>
      <c r="Q16" s="1"/>
      <c r="R16" s="1"/>
      <c r="S16" s="1"/>
      <c r="T16" s="1"/>
      <c r="U16" s="1"/>
    </row>
    <row r="17" spans="1:32">
      <c r="A17" s="818"/>
      <c r="B17" s="819"/>
      <c r="C17" s="819"/>
      <c r="D17" s="819"/>
      <c r="E17" s="819"/>
      <c r="F17" s="819"/>
      <c r="G17" s="819"/>
      <c r="H17" s="819"/>
      <c r="I17" s="819"/>
      <c r="J17" s="819"/>
      <c r="K17" s="819"/>
      <c r="L17" s="819"/>
      <c r="M17" s="819"/>
      <c r="N17" s="819"/>
      <c r="O17" s="108"/>
      <c r="P17" s="21"/>
      <c r="Q17" s="21"/>
      <c r="R17" s="21"/>
      <c r="S17" s="21"/>
      <c r="T17" s="21"/>
      <c r="U17" s="21"/>
      <c r="V17" s="21"/>
      <c r="W17" s="21"/>
      <c r="X17" s="21"/>
      <c r="Y17" s="21"/>
      <c r="Z17" s="21"/>
      <c r="AA17" s="21"/>
      <c r="AB17" s="21"/>
      <c r="AC17" s="21"/>
      <c r="AD17" s="21"/>
      <c r="AE17" s="21"/>
      <c r="AF17" s="21"/>
    </row>
    <row r="18" spans="1:32">
      <c r="A18" s="1"/>
      <c r="B18" s="1"/>
      <c r="C18" s="2"/>
      <c r="D18" s="2"/>
      <c r="E18" s="2"/>
      <c r="F18" s="2"/>
      <c r="G18" s="2"/>
      <c r="H18" s="2"/>
      <c r="I18" s="2"/>
      <c r="J18" s="2"/>
      <c r="K18" s="2"/>
      <c r="L18" s="2"/>
      <c r="M18" s="2"/>
      <c r="N18" s="2"/>
      <c r="P18" s="21"/>
      <c r="Q18" s="21"/>
      <c r="R18" s="21"/>
      <c r="S18" s="21"/>
      <c r="T18" s="21"/>
      <c r="U18" s="21"/>
      <c r="V18" s="21"/>
      <c r="W18" s="21"/>
      <c r="X18" s="21"/>
      <c r="Y18" s="21"/>
      <c r="Z18" s="21"/>
      <c r="AA18" s="21"/>
      <c r="AB18" s="21"/>
      <c r="AC18" s="21"/>
      <c r="AD18" s="21"/>
      <c r="AE18" s="21"/>
      <c r="AF18" s="21"/>
    </row>
    <row r="19" spans="1:32">
      <c r="A19" s="38"/>
      <c r="B19" s="38"/>
      <c r="C19" s="103"/>
      <c r="D19" s="103"/>
      <c r="E19" s="103"/>
      <c r="F19" s="103"/>
      <c r="G19" s="103"/>
      <c r="H19" s="103"/>
      <c r="I19" s="103"/>
      <c r="J19" s="103"/>
      <c r="K19" s="103"/>
      <c r="L19" s="103"/>
      <c r="M19" s="103"/>
      <c r="N19" s="103"/>
      <c r="P19" s="21"/>
      <c r="Q19" s="21"/>
      <c r="R19" s="21"/>
      <c r="S19" s="21"/>
      <c r="T19" s="21"/>
      <c r="U19" s="21"/>
      <c r="V19" s="21"/>
      <c r="W19" s="21"/>
      <c r="X19" s="21"/>
      <c r="Y19" s="21"/>
      <c r="Z19" s="21"/>
      <c r="AA19" s="21"/>
      <c r="AB19" s="21"/>
      <c r="AC19" s="21"/>
      <c r="AD19" s="21"/>
      <c r="AE19" s="21"/>
      <c r="AF19" s="21"/>
    </row>
    <row r="20" spans="1:32">
      <c r="A20" s="42"/>
      <c r="B20" s="42"/>
      <c r="C20" s="42"/>
      <c r="D20" s="42"/>
      <c r="E20" s="42"/>
      <c r="F20" s="42"/>
      <c r="G20" s="42"/>
      <c r="H20" s="42"/>
      <c r="I20" s="42"/>
      <c r="J20" s="42"/>
      <c r="K20" s="42"/>
      <c r="L20" s="42"/>
      <c r="M20" s="42"/>
      <c r="N20" s="42"/>
      <c r="P20" s="21"/>
      <c r="Q20" s="21"/>
      <c r="R20" s="21"/>
      <c r="S20" s="21"/>
      <c r="T20" s="21"/>
      <c r="U20" s="21"/>
      <c r="V20" s="21"/>
      <c r="W20" s="21"/>
      <c r="X20" s="21"/>
      <c r="Y20" s="21"/>
      <c r="Z20" s="21"/>
      <c r="AA20" s="21"/>
      <c r="AB20" s="21"/>
      <c r="AC20" s="21"/>
      <c r="AD20" s="21"/>
      <c r="AE20" s="21"/>
      <c r="AF20" s="21"/>
    </row>
    <row r="21" spans="1:32" ht="18">
      <c r="A21" s="80"/>
      <c r="B21" s="89"/>
      <c r="C21" s="89"/>
      <c r="D21" s="89"/>
      <c r="E21" s="89"/>
      <c r="F21" s="89"/>
      <c r="G21" s="89"/>
      <c r="H21" s="89"/>
      <c r="I21" s="89"/>
      <c r="J21" s="89"/>
      <c r="K21" s="89"/>
      <c r="L21" s="89"/>
      <c r="M21" s="89"/>
      <c r="N21" s="89"/>
      <c r="P21" s="22"/>
      <c r="Q21" s="23"/>
      <c r="R21" s="23"/>
      <c r="S21" s="23"/>
      <c r="T21" s="23"/>
      <c r="U21" s="23"/>
      <c r="V21" s="23"/>
      <c r="W21" s="23"/>
      <c r="X21" s="23"/>
      <c r="Y21" s="23"/>
      <c r="Z21" s="23"/>
      <c r="AA21" s="23"/>
      <c r="AB21" s="23"/>
      <c r="AC21" s="23"/>
      <c r="AD21" s="23"/>
      <c r="AE21" s="23"/>
      <c r="AF21" s="23"/>
    </row>
    <row r="22" spans="1:32" ht="18">
      <c r="A22" s="80"/>
      <c r="B22" s="89"/>
      <c r="C22" s="89"/>
      <c r="D22" s="89"/>
      <c r="E22" s="89"/>
      <c r="F22" s="89"/>
      <c r="G22" s="89"/>
      <c r="H22" s="89"/>
      <c r="I22" s="89"/>
      <c r="J22" s="89"/>
      <c r="K22" s="89"/>
      <c r="L22" s="89"/>
      <c r="M22" s="89"/>
      <c r="N22" s="89"/>
      <c r="P22" s="22"/>
      <c r="Q22" s="23"/>
      <c r="R22" s="23"/>
      <c r="S22" s="23"/>
      <c r="T22" s="23"/>
      <c r="U22" s="23"/>
      <c r="V22" s="23"/>
      <c r="W22" s="23"/>
      <c r="X22" s="23"/>
      <c r="Y22" s="23"/>
      <c r="Z22" s="23"/>
      <c r="AA22" s="23"/>
      <c r="AB22" s="23"/>
      <c r="AC22" s="23"/>
      <c r="AD22" s="23"/>
      <c r="AE22" s="23"/>
      <c r="AF22" s="23"/>
    </row>
    <row r="23" spans="1:32" ht="42.75" customHeight="1">
      <c r="A23" s="821"/>
      <c r="B23" s="821"/>
      <c r="C23" s="821"/>
      <c r="D23" s="821"/>
      <c r="E23" s="821"/>
      <c r="F23" s="821"/>
      <c r="G23" s="821"/>
      <c r="H23" s="821"/>
      <c r="I23" s="821"/>
      <c r="J23" s="821"/>
      <c r="K23" s="821"/>
      <c r="L23" s="821"/>
      <c r="M23" s="821"/>
      <c r="N23" s="822"/>
      <c r="P23" s="22"/>
      <c r="Q23" s="23"/>
      <c r="R23" s="23"/>
      <c r="S23" s="23"/>
      <c r="T23" s="23"/>
      <c r="U23" s="23"/>
      <c r="V23" s="23"/>
      <c r="W23" s="23"/>
      <c r="X23" s="23"/>
      <c r="Y23" s="23"/>
      <c r="Z23" s="23"/>
      <c r="AA23" s="23"/>
      <c r="AB23" s="23"/>
      <c r="AC23" s="23"/>
      <c r="AD23" s="23"/>
      <c r="AE23" s="23"/>
      <c r="AF23" s="23"/>
    </row>
    <row r="24" spans="1:32">
      <c r="A24" s="78"/>
      <c r="B24" s="78"/>
      <c r="C24" s="78"/>
      <c r="D24" s="78"/>
      <c r="E24" s="78"/>
      <c r="F24" s="78"/>
      <c r="G24" s="78"/>
      <c r="H24" s="78"/>
      <c r="I24" s="78"/>
      <c r="J24" s="78"/>
      <c r="K24" s="78"/>
      <c r="L24" s="78"/>
      <c r="M24" s="78"/>
      <c r="N24" s="78"/>
      <c r="P24" s="21"/>
      <c r="Q24" s="21"/>
      <c r="R24" s="21"/>
      <c r="S24" s="21"/>
      <c r="T24" s="21"/>
      <c r="U24" s="21"/>
      <c r="V24" s="21"/>
      <c r="W24" s="21"/>
      <c r="X24" s="21"/>
      <c r="Y24" s="21"/>
      <c r="Z24" s="21"/>
      <c r="AA24" s="21"/>
      <c r="AB24" s="21"/>
      <c r="AC24" s="21"/>
      <c r="AD24" s="21"/>
      <c r="AE24" s="21"/>
      <c r="AF24" s="21"/>
    </row>
    <row r="25" spans="1:32" ht="96.75" customHeight="1">
      <c r="A25" s="825"/>
      <c r="B25" s="826"/>
      <c r="C25" s="826"/>
      <c r="D25" s="826"/>
      <c r="E25" s="826"/>
      <c r="F25" s="826"/>
      <c r="G25" s="826"/>
      <c r="H25" s="826"/>
      <c r="I25" s="826"/>
      <c r="J25" s="826"/>
      <c r="K25" s="826"/>
      <c r="L25" s="826"/>
      <c r="M25" s="826"/>
      <c r="N25" s="826"/>
      <c r="P25" s="21"/>
      <c r="Q25" s="21"/>
      <c r="R25" s="21"/>
      <c r="S25" s="21"/>
      <c r="T25" s="21"/>
      <c r="U25" s="21"/>
      <c r="V25" s="21"/>
      <c r="W25" s="21"/>
      <c r="X25" s="21"/>
      <c r="Y25" s="21"/>
      <c r="Z25" s="21"/>
      <c r="AA25" s="21"/>
      <c r="AB25" s="21"/>
      <c r="AC25" s="21"/>
      <c r="AD25" s="21"/>
      <c r="AE25" s="21"/>
      <c r="AF25" s="21"/>
    </row>
    <row r="26" spans="1:32" ht="18.75" customHeight="1">
      <c r="A26" s="334"/>
      <c r="B26" s="334"/>
      <c r="C26" s="334"/>
      <c r="D26" s="334"/>
      <c r="E26" s="334"/>
      <c r="F26" s="334"/>
      <c r="G26" s="334"/>
      <c r="H26" s="334"/>
      <c r="I26" s="334"/>
      <c r="J26" s="334"/>
      <c r="K26" s="334"/>
      <c r="L26" s="334"/>
      <c r="M26" s="334"/>
      <c r="N26" s="334"/>
      <c r="P26" s="21"/>
      <c r="Q26" s="21"/>
      <c r="R26" s="21"/>
      <c r="S26" s="21"/>
      <c r="T26" s="21"/>
      <c r="U26" s="21"/>
      <c r="V26" s="21"/>
      <c r="W26" s="21"/>
      <c r="X26" s="21"/>
      <c r="Y26" s="21"/>
      <c r="Z26" s="21"/>
      <c r="AA26" s="21"/>
      <c r="AB26" s="21"/>
      <c r="AC26" s="21"/>
      <c r="AD26" s="21"/>
      <c r="AE26" s="21"/>
      <c r="AF26" s="21"/>
    </row>
    <row r="27" spans="1:32" ht="15.75" customHeight="1">
      <c r="A27" s="823"/>
      <c r="B27" s="824"/>
      <c r="C27" s="824"/>
      <c r="D27" s="824"/>
      <c r="E27" s="824"/>
      <c r="F27" s="824"/>
      <c r="G27" s="824"/>
      <c r="H27" s="824"/>
      <c r="I27" s="824"/>
      <c r="J27" s="824"/>
      <c r="K27" s="824"/>
      <c r="L27" s="824"/>
      <c r="M27" s="824"/>
      <c r="N27" s="824"/>
      <c r="P27" s="21"/>
      <c r="Q27" s="21"/>
      <c r="R27" s="21"/>
      <c r="S27" s="21"/>
      <c r="T27" s="21"/>
      <c r="U27" s="21"/>
      <c r="V27" s="21"/>
      <c r="W27" s="21"/>
      <c r="X27" s="21"/>
      <c r="Y27" s="21"/>
      <c r="Z27" s="21"/>
      <c r="AA27" s="21"/>
      <c r="AB27" s="21"/>
      <c r="AC27" s="21"/>
      <c r="AD27" s="21"/>
      <c r="AE27" s="21"/>
      <c r="AF27" s="21"/>
    </row>
    <row r="28" spans="1:32" ht="24" customHeight="1">
      <c r="A28" s="824"/>
      <c r="B28" s="824"/>
      <c r="C28" s="824"/>
      <c r="D28" s="824"/>
      <c r="E28" s="824"/>
      <c r="F28" s="824"/>
      <c r="G28" s="824"/>
      <c r="H28" s="824"/>
      <c r="I28" s="824"/>
      <c r="J28" s="824"/>
      <c r="K28" s="824"/>
      <c r="L28" s="824"/>
      <c r="M28" s="824"/>
      <c r="N28" s="824"/>
      <c r="P28" s="21"/>
      <c r="Q28" s="21"/>
      <c r="R28" s="21"/>
      <c r="S28" s="21"/>
      <c r="T28" s="21"/>
      <c r="U28" s="21"/>
      <c r="V28" s="21"/>
      <c r="W28" s="21"/>
      <c r="X28" s="21"/>
      <c r="Y28" s="21"/>
      <c r="Z28" s="21"/>
      <c r="AA28" s="21"/>
      <c r="AB28" s="21"/>
      <c r="AC28" s="21"/>
      <c r="AD28" s="21"/>
      <c r="AE28" s="21"/>
      <c r="AF28" s="21"/>
    </row>
    <row r="29" spans="1:32" ht="15.75" customHeight="1">
      <c r="A29" s="78"/>
      <c r="B29" s="78"/>
      <c r="C29" s="78"/>
      <c r="D29" s="78"/>
      <c r="E29" s="78"/>
      <c r="F29" s="78"/>
      <c r="G29" s="78"/>
      <c r="H29" s="78"/>
      <c r="I29" s="78"/>
      <c r="J29" s="78"/>
      <c r="K29" s="78"/>
      <c r="L29" s="78"/>
      <c r="M29" s="78"/>
      <c r="N29" s="78"/>
      <c r="P29" s="21"/>
      <c r="Q29" s="21"/>
      <c r="R29" s="21"/>
      <c r="S29" s="21"/>
      <c r="T29" s="21"/>
      <c r="U29" s="21"/>
      <c r="V29" s="21"/>
      <c r="W29" s="21"/>
      <c r="X29" s="21"/>
      <c r="Y29" s="21"/>
      <c r="Z29" s="21"/>
      <c r="AA29" s="21"/>
      <c r="AB29" s="21"/>
      <c r="AC29" s="21"/>
      <c r="AD29" s="21"/>
      <c r="AE29" s="21"/>
      <c r="AF29" s="21"/>
    </row>
    <row r="30" spans="1:32" ht="18" customHeight="1">
      <c r="A30" s="821"/>
      <c r="B30" s="821"/>
      <c r="C30" s="821"/>
      <c r="D30" s="821"/>
      <c r="E30" s="821"/>
      <c r="F30" s="821"/>
      <c r="G30" s="821"/>
      <c r="H30" s="821"/>
      <c r="I30" s="821"/>
      <c r="J30" s="821"/>
      <c r="K30" s="821"/>
      <c r="L30" s="821"/>
      <c r="M30" s="821"/>
      <c r="N30" s="822"/>
      <c r="P30" s="21"/>
      <c r="Q30" s="21"/>
      <c r="R30" s="21"/>
      <c r="S30" s="21"/>
      <c r="T30" s="21"/>
      <c r="U30" s="21"/>
      <c r="V30" s="21"/>
      <c r="W30" s="21"/>
      <c r="X30" s="21"/>
      <c r="Y30" s="21"/>
      <c r="Z30" s="21"/>
      <c r="AA30" s="21"/>
      <c r="AB30" s="21"/>
      <c r="AC30" s="21"/>
      <c r="AD30" s="21"/>
      <c r="AE30" s="21"/>
      <c r="AF30" s="21"/>
    </row>
    <row r="31" spans="1:32">
      <c r="A31" s="1"/>
      <c r="B31" s="1"/>
      <c r="C31" s="1"/>
      <c r="D31" s="1"/>
      <c r="E31" s="1"/>
      <c r="F31" s="1"/>
      <c r="G31" s="1"/>
      <c r="H31" s="1"/>
      <c r="I31" s="1"/>
      <c r="J31" s="1"/>
      <c r="K31" s="1"/>
      <c r="L31" s="1"/>
      <c r="M31" s="1"/>
      <c r="N31" s="1"/>
      <c r="P31" s="21"/>
      <c r="Q31" s="21"/>
      <c r="R31" s="21"/>
      <c r="S31" s="21"/>
      <c r="T31" s="21"/>
      <c r="U31" s="21"/>
      <c r="V31" s="21"/>
      <c r="W31" s="21"/>
      <c r="X31" s="21"/>
      <c r="Y31" s="21"/>
      <c r="Z31" s="21"/>
      <c r="AA31" s="21"/>
      <c r="AB31" s="21"/>
      <c r="AC31" s="21"/>
      <c r="AD31" s="21"/>
      <c r="AE31" s="21"/>
      <c r="AF31" s="21"/>
    </row>
    <row r="32" spans="1:32" ht="18">
      <c r="A32" s="820"/>
      <c r="B32" s="821"/>
      <c r="C32" s="821"/>
      <c r="D32" s="821"/>
      <c r="E32" s="821"/>
      <c r="F32" s="821"/>
      <c r="G32" s="821"/>
      <c r="H32" s="821"/>
      <c r="I32" s="821"/>
      <c r="J32" s="821"/>
      <c r="K32" s="821"/>
      <c r="L32" s="821"/>
      <c r="M32" s="821"/>
      <c r="N32" s="822"/>
      <c r="P32" s="21"/>
      <c r="Q32" s="21"/>
      <c r="R32" s="21"/>
      <c r="S32" s="21"/>
      <c r="T32" s="21"/>
      <c r="U32" s="21"/>
      <c r="V32" s="21"/>
      <c r="W32" s="21"/>
      <c r="X32" s="21"/>
      <c r="Y32" s="21"/>
      <c r="Z32" s="21"/>
      <c r="AA32" s="21"/>
      <c r="AB32" s="21"/>
      <c r="AC32" s="21"/>
      <c r="AD32" s="21"/>
      <c r="AE32" s="21"/>
      <c r="AF32" s="21"/>
    </row>
  </sheetData>
  <mergeCells count="21">
    <mergeCell ref="A14:B14"/>
    <mergeCell ref="A10:B10"/>
    <mergeCell ref="A11:B11"/>
    <mergeCell ref="A17:N17"/>
    <mergeCell ref="A32:N32"/>
    <mergeCell ref="A30:N30"/>
    <mergeCell ref="A27:N28"/>
    <mergeCell ref="A23:N23"/>
    <mergeCell ref="A25:N25"/>
    <mergeCell ref="A8:B9"/>
    <mergeCell ref="L8:N8"/>
    <mergeCell ref="I8:K8"/>
    <mergeCell ref="A13:B13"/>
    <mergeCell ref="A12:B12"/>
    <mergeCell ref="F8:H8"/>
    <mergeCell ref="C8:E8"/>
    <mergeCell ref="A1:N1"/>
    <mergeCell ref="A3:N3"/>
    <mergeCell ref="A4:N4"/>
    <mergeCell ref="A5:N5"/>
    <mergeCell ref="A6:N6"/>
  </mergeCells>
  <phoneticPr fontId="0" type="noConversion"/>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ignoredErrors>
    <ignoredError sqref="H14" formula="1"/>
  </ignoredErrors>
</worksheet>
</file>

<file path=xl/worksheets/sheet9.xml><?xml version="1.0" encoding="utf-8"?>
<worksheet xmlns="http://schemas.openxmlformats.org/spreadsheetml/2006/main" xmlns:r="http://schemas.openxmlformats.org/officeDocument/2006/relationships">
  <sheetPr codeName="Sheet14">
    <pageSetUpPr fitToPage="1"/>
  </sheetPr>
  <dimension ref="A1:L36"/>
  <sheetViews>
    <sheetView view="pageBreakPreview" zoomScale="75" zoomScaleNormal="75" workbookViewId="0">
      <pane xSplit="1" ySplit="11" topLeftCell="B12" activePane="bottomRight" state="frozen"/>
      <selection activeCell="O11" sqref="O11"/>
      <selection pane="topRight" activeCell="O11" sqref="O11"/>
      <selection pane="bottomLeft" activeCell="O11" sqref="O11"/>
      <selection pane="bottomRight" activeCell="U30" sqref="U30"/>
    </sheetView>
  </sheetViews>
  <sheetFormatPr defaultRowHeight="15"/>
  <cols>
    <col min="1" max="1" width="30.44140625" style="10" customWidth="1"/>
    <col min="2" max="2" width="10.77734375" style="10" customWidth="1"/>
    <col min="3" max="3" width="12.6640625" style="10" customWidth="1"/>
    <col min="4" max="4" width="10.88671875" style="10" customWidth="1"/>
    <col min="5" max="5" width="12.5546875" style="10" customWidth="1"/>
    <col min="6" max="6" width="9.77734375" style="10" customWidth="1"/>
    <col min="7" max="7" width="12" style="10" customWidth="1"/>
    <col min="8" max="9" width="9.77734375" style="10" customWidth="1"/>
    <col min="10" max="10" width="10.33203125" style="10" customWidth="1"/>
    <col min="11" max="11" width="13" style="10" customWidth="1"/>
    <col min="12" max="12" width="1.109375" style="114" customWidth="1"/>
    <col min="13" max="16384" width="8.88671875" style="10"/>
  </cols>
  <sheetData>
    <row r="1" spans="1:11" ht="20.25">
      <c r="A1" s="681" t="s">
        <v>32</v>
      </c>
      <c r="B1" s="828"/>
      <c r="C1" s="828"/>
      <c r="D1" s="828"/>
      <c r="E1" s="828"/>
      <c r="F1" s="828"/>
      <c r="G1" s="828"/>
      <c r="H1" s="828"/>
      <c r="I1" s="828"/>
      <c r="J1" s="828"/>
      <c r="K1" s="828"/>
    </row>
    <row r="2" spans="1:11" ht="20.25">
      <c r="A2" s="715"/>
      <c r="B2" s="715"/>
      <c r="C2" s="715"/>
      <c r="D2" s="715"/>
      <c r="E2" s="715"/>
      <c r="F2" s="715"/>
      <c r="G2" s="715"/>
      <c r="H2" s="715"/>
      <c r="I2" s="715"/>
      <c r="J2" s="715"/>
      <c r="K2" s="830"/>
    </row>
    <row r="3" spans="1:11" ht="12.6" customHeight="1">
      <c r="A3" s="715"/>
      <c r="B3" s="715"/>
      <c r="C3" s="715"/>
      <c r="D3" s="715"/>
      <c r="E3" s="715"/>
      <c r="F3" s="715"/>
      <c r="G3" s="715"/>
      <c r="H3" s="715"/>
      <c r="I3" s="715"/>
      <c r="J3" s="715"/>
      <c r="K3" s="830"/>
    </row>
    <row r="4" spans="1:11" ht="18.75">
      <c r="A4" s="800" t="s">
        <v>48</v>
      </c>
      <c r="B4" s="803"/>
      <c r="C4" s="803"/>
      <c r="D4" s="803"/>
      <c r="E4" s="803"/>
      <c r="F4" s="803"/>
      <c r="G4" s="803"/>
      <c r="H4" s="803"/>
      <c r="I4" s="803"/>
      <c r="J4" s="803"/>
      <c r="K4" s="803"/>
    </row>
    <row r="5" spans="1:11" ht="16.5">
      <c r="A5" s="802" t="str">
        <f>+'B. Summary of Requirements '!A5</f>
        <v>Tax Division</v>
      </c>
      <c r="B5" s="803"/>
      <c r="C5" s="803"/>
      <c r="D5" s="803"/>
      <c r="E5" s="803"/>
      <c r="F5" s="803"/>
      <c r="G5" s="803"/>
      <c r="H5" s="803"/>
      <c r="I5" s="803"/>
      <c r="J5" s="803"/>
      <c r="K5" s="803"/>
    </row>
    <row r="6" spans="1:11" ht="16.5">
      <c r="A6" s="829" t="str">
        <f>+'B. Summary of Requirements '!A6</f>
        <v>Salaries and Expenses</v>
      </c>
      <c r="B6" s="803"/>
      <c r="C6" s="803"/>
      <c r="D6" s="803"/>
      <c r="E6" s="803"/>
      <c r="F6" s="803"/>
      <c r="G6" s="803"/>
      <c r="H6" s="803"/>
      <c r="I6" s="803"/>
      <c r="J6" s="803"/>
      <c r="K6" s="803"/>
    </row>
    <row r="7" spans="1:11" ht="15.75">
      <c r="A7" s="833"/>
      <c r="B7" s="833"/>
      <c r="C7" s="833"/>
      <c r="D7" s="833"/>
      <c r="E7" s="833"/>
      <c r="F7" s="833"/>
      <c r="G7" s="833"/>
      <c r="H7" s="833"/>
      <c r="I7" s="833"/>
      <c r="J7" s="833"/>
      <c r="K7" s="833"/>
    </row>
    <row r="8" spans="1:11">
      <c r="A8" s="834"/>
      <c r="B8" s="834"/>
      <c r="C8" s="834"/>
      <c r="D8" s="834"/>
      <c r="E8" s="834"/>
      <c r="F8" s="834"/>
      <c r="G8" s="834"/>
      <c r="H8" s="834"/>
      <c r="I8" s="834"/>
      <c r="J8" s="834"/>
      <c r="K8" s="834"/>
    </row>
    <row r="9" spans="1:11" ht="40.5" customHeight="1">
      <c r="A9" s="849" t="s">
        <v>49</v>
      </c>
      <c r="B9" s="844" t="s">
        <v>40</v>
      </c>
      <c r="C9" s="845"/>
      <c r="D9" s="844" t="s">
        <v>329</v>
      </c>
      <c r="E9" s="845"/>
      <c r="F9" s="841" t="s">
        <v>39</v>
      </c>
      <c r="G9" s="842"/>
      <c r="H9" s="842"/>
      <c r="I9" s="842"/>
      <c r="J9" s="842"/>
      <c r="K9" s="843"/>
    </row>
    <row r="10" spans="1:11">
      <c r="A10" s="850"/>
      <c r="B10" s="835" t="s">
        <v>28</v>
      </c>
      <c r="C10" s="837" t="s">
        <v>29</v>
      </c>
      <c r="D10" s="835" t="s">
        <v>28</v>
      </c>
      <c r="E10" s="837" t="s">
        <v>29</v>
      </c>
      <c r="F10" s="839" t="s">
        <v>15</v>
      </c>
      <c r="G10" s="831" t="s">
        <v>237</v>
      </c>
      <c r="H10" s="831" t="s">
        <v>26</v>
      </c>
      <c r="I10" s="831" t="s">
        <v>27</v>
      </c>
      <c r="J10" s="847" t="s">
        <v>28</v>
      </c>
      <c r="K10" s="839" t="s">
        <v>29</v>
      </c>
    </row>
    <row r="11" spans="1:11" ht="27" customHeight="1">
      <c r="A11" s="851"/>
      <c r="B11" s="836"/>
      <c r="C11" s="838"/>
      <c r="D11" s="836"/>
      <c r="E11" s="838"/>
      <c r="F11" s="840"/>
      <c r="G11" s="832"/>
      <c r="H11" s="832"/>
      <c r="I11" s="832"/>
      <c r="J11" s="848"/>
      <c r="K11" s="846"/>
    </row>
    <row r="12" spans="1:11">
      <c r="A12" s="216" t="s">
        <v>291</v>
      </c>
      <c r="B12" s="140">
        <v>8</v>
      </c>
      <c r="C12" s="140"/>
      <c r="D12" s="140">
        <v>8</v>
      </c>
      <c r="E12" s="140"/>
      <c r="F12" s="140"/>
      <c r="G12" s="140"/>
      <c r="H12" s="140"/>
      <c r="I12" s="140"/>
      <c r="J12" s="140">
        <v>8</v>
      </c>
      <c r="K12" s="141"/>
    </row>
    <row r="13" spans="1:11">
      <c r="A13" s="216" t="s">
        <v>292</v>
      </c>
      <c r="B13" s="140">
        <v>108</v>
      </c>
      <c r="C13" s="140"/>
      <c r="D13" s="140">
        <v>108</v>
      </c>
      <c r="E13" s="140"/>
      <c r="F13" s="140"/>
      <c r="G13" s="140"/>
      <c r="H13" s="140"/>
      <c r="I13" s="140"/>
      <c r="J13" s="140">
        <v>108</v>
      </c>
      <c r="K13" s="141"/>
    </row>
    <row r="14" spans="1:11">
      <c r="A14" s="216" t="s">
        <v>293</v>
      </c>
      <c r="B14" s="140">
        <v>9</v>
      </c>
      <c r="C14" s="140"/>
      <c r="D14" s="140">
        <v>9</v>
      </c>
      <c r="E14" s="140"/>
      <c r="F14" s="140"/>
      <c r="G14" s="140"/>
      <c r="H14" s="140"/>
      <c r="I14" s="140"/>
      <c r="J14" s="140">
        <v>9</v>
      </c>
      <c r="K14" s="141"/>
    </row>
    <row r="15" spans="1:11">
      <c r="A15" s="216" t="s">
        <v>107</v>
      </c>
      <c r="B15" s="140">
        <v>377</v>
      </c>
      <c r="C15" s="140">
        <v>5</v>
      </c>
      <c r="D15" s="140">
        <v>377</v>
      </c>
      <c r="E15" s="140">
        <v>5</v>
      </c>
      <c r="F15" s="140"/>
      <c r="G15" s="140"/>
      <c r="H15" s="140"/>
      <c r="I15" s="140"/>
      <c r="J15" s="140">
        <v>377</v>
      </c>
      <c r="K15" s="141"/>
    </row>
    <row r="16" spans="1:11">
      <c r="A16" s="217" t="s">
        <v>108</v>
      </c>
      <c r="B16" s="140">
        <v>125</v>
      </c>
      <c r="C16" s="140"/>
      <c r="D16" s="140">
        <v>125</v>
      </c>
      <c r="E16" s="140"/>
      <c r="F16" s="140"/>
      <c r="G16" s="140"/>
      <c r="H16" s="140"/>
      <c r="I16" s="140"/>
      <c r="J16" s="140">
        <v>125</v>
      </c>
      <c r="K16" s="141"/>
    </row>
    <row r="17" spans="1:12">
      <c r="A17" s="216" t="s">
        <v>109</v>
      </c>
      <c r="B17" s="140">
        <v>1</v>
      </c>
      <c r="C17" s="140"/>
      <c r="D17" s="140">
        <v>1</v>
      </c>
      <c r="E17" s="140"/>
      <c r="F17" s="140"/>
      <c r="G17" s="140"/>
      <c r="H17" s="140"/>
      <c r="I17" s="140"/>
      <c r="J17" s="140">
        <v>1</v>
      </c>
      <c r="K17" s="141"/>
    </row>
    <row r="18" spans="1:12">
      <c r="A18" s="216" t="s">
        <v>230</v>
      </c>
      <c r="B18" s="140">
        <v>11</v>
      </c>
      <c r="C18" s="140"/>
      <c r="D18" s="140">
        <v>11</v>
      </c>
      <c r="E18" s="140"/>
      <c r="F18" s="140"/>
      <c r="G18" s="140"/>
      <c r="H18" s="140"/>
      <c r="I18" s="140"/>
      <c r="J18" s="140">
        <v>11</v>
      </c>
      <c r="K18" s="141"/>
    </row>
    <row r="19" spans="1:12" ht="15.75" thickBot="1">
      <c r="A19" s="218" t="s">
        <v>43</v>
      </c>
      <c r="B19" s="197">
        <f t="shared" ref="B19:K19" si="0">SUM(B12:B18)</f>
        <v>639</v>
      </c>
      <c r="C19" s="197">
        <f t="shared" si="0"/>
        <v>5</v>
      </c>
      <c r="D19" s="197">
        <f t="shared" si="0"/>
        <v>639</v>
      </c>
      <c r="E19" s="197">
        <f t="shared" si="0"/>
        <v>5</v>
      </c>
      <c r="F19" s="197">
        <f t="shared" si="0"/>
        <v>0</v>
      </c>
      <c r="G19" s="197">
        <f t="shared" si="0"/>
        <v>0</v>
      </c>
      <c r="H19" s="197">
        <f t="shared" si="0"/>
        <v>0</v>
      </c>
      <c r="I19" s="197">
        <f t="shared" si="0"/>
        <v>0</v>
      </c>
      <c r="J19" s="197">
        <f t="shared" si="0"/>
        <v>639</v>
      </c>
      <c r="K19" s="204">
        <f t="shared" si="0"/>
        <v>0</v>
      </c>
      <c r="L19" s="115"/>
    </row>
    <row r="20" spans="1:12">
      <c r="A20" s="316" t="s">
        <v>277</v>
      </c>
      <c r="B20" s="308">
        <v>611</v>
      </c>
      <c r="C20" s="310">
        <v>4</v>
      </c>
      <c r="D20" s="310">
        <v>611</v>
      </c>
      <c r="E20" s="310">
        <v>4</v>
      </c>
      <c r="F20" s="310"/>
      <c r="G20" s="310"/>
      <c r="H20" s="308"/>
      <c r="I20" s="313">
        <f>G20+H20</f>
        <v>0</v>
      </c>
      <c r="J20" s="313">
        <f>D20+F20+I20</f>
        <v>611</v>
      </c>
      <c r="K20" s="142"/>
    </row>
    <row r="21" spans="1:12">
      <c r="A21" s="317" t="s">
        <v>294</v>
      </c>
      <c r="B21" s="309">
        <v>28</v>
      </c>
      <c r="C21" s="311">
        <v>1</v>
      </c>
      <c r="D21" s="311">
        <v>28</v>
      </c>
      <c r="E21" s="311">
        <v>1</v>
      </c>
      <c r="F21" s="311"/>
      <c r="G21" s="311"/>
      <c r="H21" s="309"/>
      <c r="I21" s="314"/>
      <c r="J21" s="314">
        <v>28</v>
      </c>
      <c r="K21" s="142"/>
    </row>
    <row r="22" spans="1:12" s="11" customFormat="1">
      <c r="A22" s="318" t="s">
        <v>43</v>
      </c>
      <c r="B22" s="315">
        <f t="shared" ref="B22:K22" si="1">SUM(B20:B21)</f>
        <v>639</v>
      </c>
      <c r="C22" s="312">
        <f t="shared" si="1"/>
        <v>5</v>
      </c>
      <c r="D22" s="312">
        <f t="shared" si="1"/>
        <v>639</v>
      </c>
      <c r="E22" s="312">
        <f t="shared" si="1"/>
        <v>5</v>
      </c>
      <c r="F22" s="312">
        <f t="shared" si="1"/>
        <v>0</v>
      </c>
      <c r="G22" s="312">
        <f t="shared" si="1"/>
        <v>0</v>
      </c>
      <c r="H22" s="315">
        <f t="shared" si="1"/>
        <v>0</v>
      </c>
      <c r="I22" s="315">
        <f t="shared" si="1"/>
        <v>0</v>
      </c>
      <c r="J22" s="315">
        <f t="shared" si="1"/>
        <v>639</v>
      </c>
      <c r="K22" s="143">
        <f t="shared" si="1"/>
        <v>0</v>
      </c>
      <c r="L22" s="114"/>
    </row>
    <row r="23" spans="1:12" s="11" customFormat="1">
      <c r="A23" s="827"/>
      <c r="B23" s="827"/>
      <c r="C23" s="827"/>
      <c r="D23" s="827"/>
      <c r="E23" s="827"/>
      <c r="F23" s="827"/>
      <c r="G23" s="827"/>
      <c r="H23" s="827"/>
      <c r="I23" s="827"/>
      <c r="J23" s="827"/>
      <c r="K23" s="827"/>
      <c r="L23" s="114"/>
    </row>
    <row r="24" spans="1:12" s="11" customFormat="1">
      <c r="L24" s="115"/>
    </row>
    <row r="25" spans="1:12" s="11" customFormat="1">
      <c r="A25" s="40"/>
      <c r="B25" s="144"/>
      <c r="C25" s="144"/>
      <c r="D25" s="144"/>
      <c r="E25" s="144"/>
      <c r="F25" s="144"/>
      <c r="G25" s="144"/>
      <c r="H25" s="144"/>
      <c r="I25" s="144"/>
      <c r="J25" s="144"/>
      <c r="K25" s="144"/>
      <c r="L25" s="115"/>
    </row>
    <row r="26" spans="1:12" s="11" customFormat="1" ht="12" customHeight="1">
      <c r="A26" s="198"/>
      <c r="B26" s="144"/>
      <c r="C26" s="144"/>
      <c r="D26" s="144"/>
      <c r="E26" s="144"/>
      <c r="F26" s="144"/>
      <c r="G26" s="144"/>
      <c r="H26" s="144"/>
      <c r="I26" s="144"/>
      <c r="J26" s="144"/>
      <c r="K26" s="144"/>
      <c r="L26" s="115"/>
    </row>
    <row r="27" spans="1:12" s="11" customFormat="1" ht="12" customHeight="1">
      <c r="A27" s="198"/>
      <c r="B27" s="144"/>
      <c r="C27" s="144"/>
      <c r="D27" s="144"/>
      <c r="E27" s="144"/>
      <c r="F27" s="144"/>
      <c r="G27" s="144"/>
      <c r="H27" s="144"/>
      <c r="I27" s="144"/>
      <c r="J27" s="144"/>
      <c r="K27" s="144"/>
      <c r="L27" s="115"/>
    </row>
    <row r="28" spans="1:12" s="11" customFormat="1" ht="12" customHeight="1">
      <c r="A28" s="49"/>
      <c r="B28" s="50"/>
      <c r="C28" s="50"/>
      <c r="D28" s="50"/>
      <c r="E28" s="50"/>
      <c r="F28" s="50"/>
      <c r="G28" s="50"/>
      <c r="H28" s="50"/>
      <c r="I28" s="50"/>
      <c r="J28" s="50"/>
      <c r="K28" s="50"/>
      <c r="L28" s="115"/>
    </row>
    <row r="29" spans="1:12" s="11" customFormat="1" ht="15.75">
      <c r="A29" s="90"/>
      <c r="B29" s="91"/>
      <c r="C29" s="91"/>
      <c r="D29" s="91"/>
      <c r="E29" s="91"/>
      <c r="F29" s="91"/>
      <c r="G29" s="91"/>
      <c r="H29" s="91"/>
      <c r="I29" s="91"/>
      <c r="J29" s="91"/>
      <c r="K29" s="91"/>
      <c r="L29" s="115"/>
    </row>
    <row r="30" spans="1:12" ht="71.25" customHeight="1">
      <c r="A30" s="600"/>
      <c r="B30" s="600"/>
      <c r="C30" s="600"/>
      <c r="D30" s="600"/>
      <c r="E30" s="600"/>
      <c r="F30" s="600"/>
      <c r="G30" s="600"/>
      <c r="H30" s="600"/>
      <c r="I30" s="600"/>
      <c r="J30" s="600"/>
      <c r="K30" s="600"/>
    </row>
    <row r="31" spans="1:12" ht="39.75" customHeight="1">
      <c r="A31" s="600"/>
      <c r="B31" s="600"/>
      <c r="C31" s="600"/>
      <c r="D31" s="600"/>
      <c r="E31" s="600"/>
      <c r="F31" s="600"/>
      <c r="G31" s="600"/>
      <c r="H31" s="600"/>
      <c r="I31" s="600"/>
      <c r="J31" s="600"/>
      <c r="K31" s="600"/>
    </row>
    <row r="32" spans="1:12" ht="58.5" customHeight="1">
      <c r="A32" s="600"/>
      <c r="B32" s="600"/>
      <c r="C32" s="600"/>
      <c r="D32" s="600"/>
      <c r="E32" s="600"/>
      <c r="F32" s="600"/>
      <c r="G32" s="600"/>
      <c r="H32" s="600"/>
      <c r="I32" s="600"/>
      <c r="J32" s="600"/>
      <c r="K32" s="600"/>
    </row>
    <row r="33" spans="1:11" ht="69" customHeight="1">
      <c r="A33" s="600"/>
      <c r="B33" s="600"/>
      <c r="C33" s="600"/>
      <c r="D33" s="600"/>
      <c r="E33" s="600"/>
      <c r="F33" s="600"/>
      <c r="G33" s="600"/>
      <c r="H33" s="600"/>
      <c r="I33" s="600"/>
      <c r="J33" s="600"/>
      <c r="K33" s="600"/>
    </row>
    <row r="34" spans="1:11">
      <c r="A34" s="81"/>
      <c r="B34" s="71"/>
      <c r="C34" s="71"/>
      <c r="D34" s="71"/>
      <c r="E34" s="71"/>
      <c r="F34" s="71"/>
      <c r="G34" s="71"/>
      <c r="H34" s="71"/>
      <c r="I34" s="71"/>
      <c r="J34" s="71"/>
      <c r="K34" s="71"/>
    </row>
    <row r="36" spans="1:11">
      <c r="A36" s="510"/>
      <c r="K36" s="99"/>
    </row>
  </sheetData>
  <mergeCells count="27">
    <mergeCell ref="H10:H11"/>
    <mergeCell ref="A7:K7"/>
    <mergeCell ref="A8:K8"/>
    <mergeCell ref="G10:G11"/>
    <mergeCell ref="B10:B11"/>
    <mergeCell ref="C10:C11"/>
    <mergeCell ref="D10:D11"/>
    <mergeCell ref="F10:F11"/>
    <mergeCell ref="F9:K9"/>
    <mergeCell ref="D9:E9"/>
    <mergeCell ref="B9:C9"/>
    <mergeCell ref="K10:K11"/>
    <mergeCell ref="J10:J11"/>
    <mergeCell ref="I10:I11"/>
    <mergeCell ref="E10:E11"/>
    <mergeCell ref="A9:A11"/>
    <mergeCell ref="A1:K1"/>
    <mergeCell ref="A4:K4"/>
    <mergeCell ref="A5:K5"/>
    <mergeCell ref="A6:K6"/>
    <mergeCell ref="A2:K2"/>
    <mergeCell ref="A3:K3"/>
    <mergeCell ref="A33:K33"/>
    <mergeCell ref="A30:K30"/>
    <mergeCell ref="A31:K31"/>
    <mergeCell ref="A32:K32"/>
    <mergeCell ref="A23:K23"/>
  </mergeCells>
  <phoneticPr fontId="0" type="noConversion"/>
  <printOptions horizontalCentered="1"/>
  <pageMargins left="0.75" right="0.75" top="1" bottom="1" header="0.5" footer="0.5"/>
  <pageSetup scale="71"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17</vt:i4>
      </vt:variant>
      <vt:variant>
        <vt:lpstr>Named Ranges</vt:lpstr>
      </vt:variant>
      <vt:variant>
        <vt:i4>24</vt:i4>
      </vt:variant>
    </vt:vector>
  </HeadingPairs>
  <TitlesOfParts>
    <vt:vector size="41"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2011-02-07T14:36:06Z</cp:lastPrinted>
  <dcterms:created xsi:type="dcterms:W3CDTF">2003-08-28T20:51:00Z</dcterms:created>
  <dcterms:modified xsi:type="dcterms:W3CDTF">2011-02-09T19:22:45Z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