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Default Extension="wdp" ContentType="image/vnd.ms-photo"/>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36" yWindow="-120" windowWidth="15480" windowHeight="7080" tabRatio="889"/>
  </bookViews>
  <sheets>
    <sheet name="A. Organization Chart" sheetId="25" r:id="rId1"/>
    <sheet name="B. Summary of Requirements " sheetId="45" r:id="rId2"/>
    <sheet name="D. Strategic Goals &amp; Objectives" sheetId="58" r:id="rId3"/>
    <sheet name="E. Justification for Base Adj" sheetId="57" r:id="rId4"/>
    <sheet name="F. 2011 Crosswalk" sheetId="2" r:id="rId5"/>
    <sheet name="G. 2012 Crosswalk" sheetId="59" r:id="rId6"/>
    <sheet name="I. Permanent Positions" sheetId="10" r:id="rId7"/>
    <sheet name="K. Summary by Grade" sheetId="6" r:id="rId8"/>
    <sheet name="L. Summary by Object Class" sheetId="14" r:id="rId9"/>
    <sheet name="(N-2) Domestic Agent" sheetId="50" state="hidden" r:id="rId10"/>
    <sheet name="(N-3) Domestic Attorney" sheetId="49" state="hidden" r:id="rId11"/>
    <sheet name="(N-4) Domestic Prof Sup" sheetId="51" state="hidden" r:id="rId12"/>
    <sheet name="(N-5) Domestic Clerical" sheetId="52" state="hidden" r:id="rId13"/>
    <sheet name="(P) IT" sheetId="55" state="hidden" r:id="rId14"/>
    <sheet name="N. Summary of Change" sheetId="56" r:id="rId15"/>
  </sheets>
  <definedNames>
    <definedName name="_11POS_BY_CAT" localSheetId="2">#REF!</definedName>
    <definedName name="_11POS_BY_CAT">#REF!</definedName>
    <definedName name="_11POS_BY_CAT1">#REF!</definedName>
    <definedName name="_1ATTORNEY_SUPP" localSheetId="1">#REF!</definedName>
    <definedName name="_1ATTORNEY_SUPP">#REF!</definedName>
    <definedName name="_2ATTORNEY_SUPP" localSheetId="2">#REF!</definedName>
    <definedName name="_2ATTORNEY_SUPP">#REF!</definedName>
    <definedName name="_2GA_ROLLUP">#REF!</definedName>
    <definedName name="_3GA_ROLLUP" localSheetId="1">'B. Summary of Requirements '!#REF!</definedName>
    <definedName name="_3POS_BY_CAT">#REF!</definedName>
    <definedName name="_4GA_ROLLUP" localSheetId="2">#REF!</definedName>
    <definedName name="_7GA_ROLLUP" localSheetId="2">#REF!</definedName>
    <definedName name="_7GA_ROLLUP">#REF!</definedName>
    <definedName name="_8POS_BY_CAT" localSheetId="1">#REF!</definedName>
    <definedName name="_9POS_BY_CAT" localSheetId="2">#REF!</definedName>
    <definedName name="_xlnm._FilterDatabase" localSheetId="13" hidden="1">'(P) IT'!$F$14:$G$14</definedName>
    <definedName name="DL" localSheetId="1">'B. Summary of Requirements '!$A$3:$X$39</definedName>
    <definedName name="DL" localSheetId="2">#REF!</definedName>
    <definedName name="DL">#REF!</definedName>
    <definedName name="EXECSUPP" localSheetId="1">'B. Summary of Requirements '!#REF!</definedName>
    <definedName name="EXECSUPP" localSheetId="2">#REF!</definedName>
    <definedName name="EXECSUPP">#REF!</definedName>
    <definedName name="FY0711.1" localSheetId="2">#REF!</definedName>
    <definedName name="FY0711.1">#REF!</definedName>
    <definedName name="FY0711.5" localSheetId="2">#REF!</definedName>
    <definedName name="FY0711.5">#REF!</definedName>
    <definedName name="FY0712.1" localSheetId="2">#REF!</definedName>
    <definedName name="FY0712.1">#REF!</definedName>
    <definedName name="FY0721.0" localSheetId="2">#REF!</definedName>
    <definedName name="FY0721.0">#REF!</definedName>
    <definedName name="FY0722.0" localSheetId="2">#REF!</definedName>
    <definedName name="FY0722.0">#REF!</definedName>
    <definedName name="FY0723.1" localSheetId="2">#REF!</definedName>
    <definedName name="FY0723.1">#REF!</definedName>
    <definedName name="FY0723.2" localSheetId="2">#REF!</definedName>
    <definedName name="FY0723.2">#REF!</definedName>
    <definedName name="FY0723.3" localSheetId="2">#REF!</definedName>
    <definedName name="FY0723.3">#REF!</definedName>
    <definedName name="FY0724.0" localSheetId="2">#REF!</definedName>
    <definedName name="FY0724.0">#REF!</definedName>
    <definedName name="FY0725.2" localSheetId="2">#REF!</definedName>
    <definedName name="FY0725.2">#REF!</definedName>
    <definedName name="FY0725.3" localSheetId="2">#REF!</definedName>
    <definedName name="FY0725.3">#REF!</definedName>
    <definedName name="FY0725.6" localSheetId="2">#REF!</definedName>
    <definedName name="FY0725.6">#REF!</definedName>
    <definedName name="FY0726.0" localSheetId="2">#REF!</definedName>
    <definedName name="FY0726.0">#REF!</definedName>
    <definedName name="FY0731.0" localSheetId="2">#REF!</definedName>
    <definedName name="FY0731.0">#REF!</definedName>
    <definedName name="FY0732.0" localSheetId="2">#REF!</definedName>
    <definedName name="FY0732.0">#REF!</definedName>
    <definedName name="FY07Ling" localSheetId="2">#REF!</definedName>
    <definedName name="FY07Ling">#REF!</definedName>
    <definedName name="FY07Mult" localSheetId="2">#REF!</definedName>
    <definedName name="FY07Mult">#REF!</definedName>
    <definedName name="FY07PEPI" localSheetId="2">#REF!</definedName>
    <definedName name="FY07PEPI">#REF!</definedName>
    <definedName name="FY07Tot" localSheetId="2">#REF!</definedName>
    <definedName name="FY07Tot">#REF!</definedName>
    <definedName name="FY07Train" localSheetId="2">#REF!</definedName>
    <definedName name="FY07Train">#REF!</definedName>
    <definedName name="FY0811.1" localSheetId="2">#REF!</definedName>
    <definedName name="FY0811.1">#REF!</definedName>
    <definedName name="FY0811.5" localSheetId="2">#REF!</definedName>
    <definedName name="FY0811.5">#REF!</definedName>
    <definedName name="FY0812.1" localSheetId="2">#REF!</definedName>
    <definedName name="FY0812.1">#REF!</definedName>
    <definedName name="FY0821.0" localSheetId="2">#REF!</definedName>
    <definedName name="FY0821.0">#REF!</definedName>
    <definedName name="FY0822.0" localSheetId="2">#REF!</definedName>
    <definedName name="FY0822.0">#REF!</definedName>
    <definedName name="FY0823.1" localSheetId="2">#REF!</definedName>
    <definedName name="FY0823.1">#REF!</definedName>
    <definedName name="FY0823.2" localSheetId="2">#REF!</definedName>
    <definedName name="FY0823.2">#REF!</definedName>
    <definedName name="FY0823.3" localSheetId="2">#REF!</definedName>
    <definedName name="FY0823.3">#REF!</definedName>
    <definedName name="FY0824.0" localSheetId="2">#REF!</definedName>
    <definedName name="FY0824.0">#REF!</definedName>
    <definedName name="FY0825.2" localSheetId="2">#REF!</definedName>
    <definedName name="FY0825.2">#REF!</definedName>
    <definedName name="FY0825.3" localSheetId="2">#REF!</definedName>
    <definedName name="FY0825.3">#REF!</definedName>
    <definedName name="FY0825.6" localSheetId="2">#REF!</definedName>
    <definedName name="FY0825.6">#REF!</definedName>
    <definedName name="FY0826.0" localSheetId="2">#REF!</definedName>
    <definedName name="FY0826.0">#REF!</definedName>
    <definedName name="FY0831.0" localSheetId="2">#REF!</definedName>
    <definedName name="FY0831.0">#REF!</definedName>
    <definedName name="FY0832.0" localSheetId="2">#REF!</definedName>
    <definedName name="FY0832.0">#REF!</definedName>
    <definedName name="FY08Ling" localSheetId="2">#REF!</definedName>
    <definedName name="FY08Ling">#REF!</definedName>
    <definedName name="FY08Mult" localSheetId="2">#REF!</definedName>
    <definedName name="FY08Mult">#REF!</definedName>
    <definedName name="FY08PEPI" localSheetId="2">#REF!</definedName>
    <definedName name="FY08PEPI">#REF!</definedName>
    <definedName name="FY08Tot" localSheetId="2">#REF!</definedName>
    <definedName name="FY08Tot">#REF!</definedName>
    <definedName name="FY08Train" localSheetId="2">#REF!</definedName>
    <definedName name="FY08Train">#REF!</definedName>
    <definedName name="FY0911.1" localSheetId="2">#REF!</definedName>
    <definedName name="FY0911.1">#REF!</definedName>
    <definedName name="FY0911.5" localSheetId="2">#REF!</definedName>
    <definedName name="FY0911.5">#REF!</definedName>
    <definedName name="FY0912.1" localSheetId="2">#REF!</definedName>
    <definedName name="FY0912.1">#REF!</definedName>
    <definedName name="FY0921.0" localSheetId="2">#REF!</definedName>
    <definedName name="FY0921.0">#REF!</definedName>
    <definedName name="FY0922.0" localSheetId="2">#REF!</definedName>
    <definedName name="FY0922.0">#REF!</definedName>
    <definedName name="FY0923.1" localSheetId="2">#REF!</definedName>
    <definedName name="FY0923.1">#REF!</definedName>
    <definedName name="FY0923.2" localSheetId="2">#REF!</definedName>
    <definedName name="FY0923.2">#REF!</definedName>
    <definedName name="FY0923.3" localSheetId="2">#REF!</definedName>
    <definedName name="FY0923.3">#REF!</definedName>
    <definedName name="FY0924.0" localSheetId="2">#REF!</definedName>
    <definedName name="FY0924.0">#REF!</definedName>
    <definedName name="FY0925.2" localSheetId="2">#REF!</definedName>
    <definedName name="FY0925.2">#REF!</definedName>
    <definedName name="FY0925.3" localSheetId="2">#REF!</definedName>
    <definedName name="FY0925.3">#REF!</definedName>
    <definedName name="FY0925.6" localSheetId="2">#REF!</definedName>
    <definedName name="FY0925.6">#REF!</definedName>
    <definedName name="FY0926.0" localSheetId="2">#REF!</definedName>
    <definedName name="FY0926.0">#REF!</definedName>
    <definedName name="FY0931.0" localSheetId="2">#REF!</definedName>
    <definedName name="FY0931.0">#REF!</definedName>
    <definedName name="FY0932.0" localSheetId="2">#REF!</definedName>
    <definedName name="FY0932.0">#REF!</definedName>
    <definedName name="FY09Ling" localSheetId="2">#REF!</definedName>
    <definedName name="FY09Ling">#REF!</definedName>
    <definedName name="FY09Mult" localSheetId="2">#REF!</definedName>
    <definedName name="FY09Mult">#REF!</definedName>
    <definedName name="FY09PEPI" localSheetId="2">#REF!</definedName>
    <definedName name="FY09PEPI">#REF!</definedName>
    <definedName name="FY09Tot" localSheetId="2">#REF!</definedName>
    <definedName name="FY09Tot">#REF!</definedName>
    <definedName name="FY09Train" localSheetId="2">#REF!</definedName>
    <definedName name="FY09Train">#REF!</definedName>
    <definedName name="INTEL" localSheetId="1">'B. Summary of Requirements '!#REF!</definedName>
    <definedName name="INTEL" localSheetId="2">#REF!</definedName>
    <definedName name="INTEL">#REF!</definedName>
    <definedName name="JMD" localSheetId="1">'B. Summary of Requirements '!#REF!</definedName>
    <definedName name="JMD" localSheetId="2">#REF!</definedName>
    <definedName name="JMD">#REF!</definedName>
    <definedName name="PART" localSheetId="2">#REF!</definedName>
    <definedName name="PART">#REF!</definedName>
    <definedName name="_xlnm.Print_Area" localSheetId="9">'(N-2) Domestic Agent'!$A$1:$J$69</definedName>
    <definedName name="_xlnm.Print_Area" localSheetId="10">'(N-3) Domestic Attorney'!$A$1:$H$53</definedName>
    <definedName name="_xlnm.Print_Area" localSheetId="11">'(N-4) Domestic Prof Sup'!$A$1:$J$53</definedName>
    <definedName name="_xlnm.Print_Area" localSheetId="12">'(N-5) Domestic Clerical'!$A$1:$H$52</definedName>
    <definedName name="_xlnm.Print_Area" localSheetId="13">'(P) IT'!$A$1:$H$32</definedName>
    <definedName name="_xlnm.Print_Area" localSheetId="0">'A. Organization Chart'!$A$1:$N$29</definedName>
    <definedName name="_xlnm.Print_Area" localSheetId="1">'B. Summary of Requirements '!$A$1:$X$52</definedName>
    <definedName name="_xlnm.Print_Area" localSheetId="2">'D. Strategic Goals &amp; Objectives'!$A$1:$P$18</definedName>
    <definedName name="_xlnm.Print_Area" localSheetId="3">'E. Justification for Base Adj'!$A$1:$N$18</definedName>
    <definedName name="_xlnm.Print_Area" localSheetId="4">'F. 2011 Crosswalk'!$A$1:$P$24</definedName>
    <definedName name="_xlnm.Print_Area" localSheetId="5">'G. 2012 Crosswalk'!$A$1:$R$15</definedName>
    <definedName name="_xlnm.Print_Area" localSheetId="6">'I. Permanent Positions'!$A$1:$K$33</definedName>
    <definedName name="_xlnm.Print_Area" localSheetId="7">'K. Summary by Grade'!$A$1:$J$30</definedName>
    <definedName name="_xlnm.Print_Area" localSheetId="8">'L. Summary by Object Class'!$A$1:$M$32</definedName>
    <definedName name="_xlnm.Print_Area" localSheetId="14">'N. Summary of Change'!$A$1:$K$23</definedName>
    <definedName name="_xlnm.Print_Area">#REF!</definedName>
    <definedName name="_xlnm.Print_Titles" localSheetId="9">'(N-2) Domestic Agent'!$1:$13</definedName>
    <definedName name="_xlnm.Print_Titles" localSheetId="10">'(N-3) Domestic Attorney'!$1:$13</definedName>
    <definedName name="_xlnm.Print_Titles" localSheetId="11">'(N-4) Domestic Prof Sup'!$1:$13</definedName>
    <definedName name="_xlnm.Print_Titles" localSheetId="12">'(N-5) Domestic Clerical'!$1:$13</definedName>
    <definedName name="REIMPRO" localSheetId="2">#REF!</definedName>
    <definedName name="REIMPRO">#REF!</definedName>
    <definedName name="REIMSOR" localSheetId="2">#REF!</definedName>
    <definedName name="REIMSOR">#REF!</definedName>
    <definedName name="Z_12C66D54_5067_4346_818B_6EAB1C8A9183_.wvu.Cols" localSheetId="5" hidden="1">'G. 2012 Crosswalk'!$H:$J</definedName>
    <definedName name="Z_12C66D54_5067_4346_818B_6EAB1C8A9183_.wvu.PrintArea" localSheetId="2" hidden="1">'D. Strategic Goals &amp; Objectives'!$A$1:$P$18</definedName>
    <definedName name="Z_12C66D54_5067_4346_818B_6EAB1C8A9183_.wvu.PrintArea" localSheetId="5" hidden="1">'G. 2012 Crosswalk'!$A$1:$R$15</definedName>
    <definedName name="Z_12C66D54_5067_4346_818B_6EAB1C8A9183_.wvu.Rows" localSheetId="2" hidden="1">'D. Strategic Goals &amp; Objectives'!$11:$11</definedName>
    <definedName name="Z_3118AF25_8423_420A_806A_487665220C68_.wvu.Cols" localSheetId="5" hidden="1">'G. 2012 Crosswalk'!$H:$J</definedName>
    <definedName name="Z_3118AF25_8423_420A_806A_487665220C68_.wvu.PrintArea" localSheetId="2" hidden="1">'D. Strategic Goals &amp; Objectives'!$A$1:$P$18</definedName>
    <definedName name="Z_3118AF25_8423_420A_806A_487665220C68_.wvu.PrintArea" localSheetId="5" hidden="1">'G. 2012 Crosswalk'!$A$1:$R$15</definedName>
    <definedName name="Z_3118AF25_8423_420A_806A_487665220C68_.wvu.Rows" localSheetId="2" hidden="1">'D. Strategic Goals &amp; Objectives'!$11:$11</definedName>
    <definedName name="Z_4148B88B_8ED7_4FDE_9459_DEB244AD0552_.wvu.Cols" localSheetId="5" hidden="1">'G. 2012 Crosswalk'!$H:$J</definedName>
    <definedName name="Z_4148B88B_8ED7_4FDE_9459_DEB244AD0552_.wvu.PrintArea" localSheetId="2" hidden="1">'D. Strategic Goals &amp; Objectives'!$A$1:$P$18</definedName>
    <definedName name="Z_4148B88B_8ED7_4FDE_9459_DEB244AD0552_.wvu.PrintArea" localSheetId="5" hidden="1">'G. 2012 Crosswalk'!$A$1:$R$15</definedName>
    <definedName name="Z_4148B88B_8ED7_4FDE_9459_DEB244AD0552_.wvu.Rows" localSheetId="2" hidden="1">'D. Strategic Goals &amp; Objectives'!$11:$11</definedName>
    <definedName name="Z_56C0A34E_45B4_448B_85E5_70B3A8E63333_.wvu.PrintArea" localSheetId="2" hidden="1">'D. Strategic Goals &amp; Objectives'!$A$1:$P$18</definedName>
    <definedName name="Z_56C0A34E_45B4_448B_85E5_70B3A8E63333_.wvu.PrintArea" localSheetId="5" hidden="1">'G. 2012 Crosswalk'!$A$1:$R$15</definedName>
    <definedName name="Z_56C0A34E_45B4_448B_85E5_70B3A8E63333_.wvu.Rows" localSheetId="2" hidden="1">'D. Strategic Goals &amp; Objectives'!$11:$11</definedName>
  </definedNames>
  <calcPr calcId="125725"/>
</workbook>
</file>

<file path=xl/calcChain.xml><?xml version="1.0" encoding="utf-8"?>
<calcChain xmlns="http://schemas.openxmlformats.org/spreadsheetml/2006/main">
  <c r="I16" i="58"/>
  <c r="J16" i="56" l="1"/>
  <c r="I16"/>
  <c r="H16"/>
  <c r="X20" i="45" l="1"/>
  <c r="W20"/>
  <c r="V20"/>
  <c r="A6" i="6"/>
  <c r="P18" i="58"/>
  <c r="N18"/>
  <c r="M18"/>
  <c r="L18"/>
  <c r="K18"/>
  <c r="J18"/>
  <c r="I18"/>
  <c r="H18"/>
  <c r="G18"/>
  <c r="F18"/>
  <c r="E18"/>
  <c r="C18"/>
  <c r="X43" i="45"/>
  <c r="A5" i="14" l="1"/>
  <c r="H30" i="10"/>
  <c r="H33"/>
  <c r="E33"/>
  <c r="D33"/>
  <c r="E30"/>
  <c r="D30"/>
  <c r="A5" i="59"/>
  <c r="A4"/>
  <c r="O15"/>
  <c r="N15"/>
  <c r="M15"/>
  <c r="L15"/>
  <c r="K15"/>
  <c r="J15"/>
  <c r="I15"/>
  <c r="H15"/>
  <c r="G15"/>
  <c r="F15"/>
  <c r="E15"/>
  <c r="D15"/>
  <c r="C15"/>
  <c r="B15"/>
  <c r="R14"/>
  <c r="Q14"/>
  <c r="P14"/>
  <c r="R12"/>
  <c r="Q12"/>
  <c r="P12"/>
  <c r="A5" i="2"/>
  <c r="Q15" i="59" l="1"/>
  <c r="R15"/>
  <c r="P15"/>
  <c r="N16" i="58" l="1"/>
  <c r="M16"/>
  <c r="L16"/>
  <c r="K16"/>
  <c r="G16"/>
  <c r="F16"/>
  <c r="D16"/>
  <c r="D18" s="1"/>
  <c r="C16"/>
  <c r="O15"/>
  <c r="J16"/>
  <c r="P16" l="1"/>
  <c r="O16"/>
  <c r="O18" s="1"/>
  <c r="D26" i="6" l="1"/>
  <c r="L41" i="45" l="1"/>
  <c r="L48" s="1"/>
  <c r="K41"/>
  <c r="K48" s="1"/>
  <c r="J41"/>
  <c r="J48" s="1"/>
  <c r="G15" i="14" l="1"/>
  <c r="C15" l="1"/>
  <c r="G15" i="2" l="1"/>
  <c r="J20" i="56" l="1"/>
  <c r="I20"/>
  <c r="H20"/>
  <c r="M16" i="57"/>
  <c r="M18" s="1"/>
  <c r="H9" i="14" l="1"/>
  <c r="I27"/>
  <c r="L27"/>
  <c r="I26"/>
  <c r="L26"/>
  <c r="H25" i="6" l="1"/>
  <c r="H24"/>
  <c r="H23"/>
  <c r="H22"/>
  <c r="H21"/>
  <c r="H20"/>
  <c r="H19"/>
  <c r="H18"/>
  <c r="H17"/>
  <c r="H16"/>
  <c r="H15"/>
  <c r="H14"/>
  <c r="H13"/>
  <c r="H12"/>
  <c r="B30" i="10" l="1"/>
  <c r="W43" i="45"/>
  <c r="V43"/>
  <c r="U41"/>
  <c r="U48" s="1"/>
  <c r="T41"/>
  <c r="T48" s="1"/>
  <c r="S41"/>
  <c r="S48" s="1"/>
  <c r="R41"/>
  <c r="R48" s="1"/>
  <c r="Q41"/>
  <c r="Q48" s="1"/>
  <c r="P41"/>
  <c r="P48" s="1"/>
  <c r="N41"/>
  <c r="N48" s="1"/>
  <c r="M41"/>
  <c r="M48" s="1"/>
  <c r="I41"/>
  <c r="I48" s="1"/>
  <c r="H41"/>
  <c r="H48" s="1"/>
  <c r="G41"/>
  <c r="G48" s="1"/>
  <c r="F41"/>
  <c r="F48" s="1"/>
  <c r="E41"/>
  <c r="E48" s="1"/>
  <c r="D41"/>
  <c r="D48" s="1"/>
  <c r="W46"/>
  <c r="V46"/>
  <c r="X46"/>
  <c r="W45"/>
  <c r="V45"/>
  <c r="O45"/>
  <c r="X45" s="1"/>
  <c r="W15" l="1"/>
  <c r="V15"/>
  <c r="H14" i="14"/>
  <c r="H13"/>
  <c r="H12"/>
  <c r="H10"/>
  <c r="I14"/>
  <c r="I13"/>
  <c r="I12"/>
  <c r="I10"/>
  <c r="I9"/>
  <c r="G29" i="6"/>
  <c r="G28"/>
  <c r="G27"/>
  <c r="M12" i="2"/>
  <c r="N12"/>
  <c r="O12"/>
  <c r="O41" i="45" l="1"/>
  <c r="O48" s="1"/>
  <c r="X39"/>
  <c r="X41" s="1"/>
  <c r="I25" i="14"/>
  <c r="I24"/>
  <c r="I23"/>
  <c r="I22"/>
  <c r="I21"/>
  <c r="I20"/>
  <c r="I19"/>
  <c r="I18"/>
  <c r="I17"/>
  <c r="H26" i="6" l="1"/>
  <c r="L15" i="2"/>
  <c r="F11" i="14" l="1"/>
  <c r="F15" s="1"/>
  <c r="E15"/>
  <c r="E28" s="1"/>
  <c r="D11"/>
  <c r="D15" s="1"/>
  <c r="C28"/>
  <c r="B15"/>
  <c r="W39" i="45"/>
  <c r="W41" s="1"/>
  <c r="V39"/>
  <c r="V41" s="1"/>
  <c r="X44"/>
  <c r="X48" s="1"/>
  <c r="W44"/>
  <c r="V44"/>
  <c r="L20" i="14"/>
  <c r="F26" i="6"/>
  <c r="I31" i="10"/>
  <c r="G33"/>
  <c r="D15" i="2"/>
  <c r="B26" i="6"/>
  <c r="B33" i="10"/>
  <c r="I30"/>
  <c r="A4" i="14"/>
  <c r="K30" i="10"/>
  <c r="J30"/>
  <c r="G30"/>
  <c r="F30"/>
  <c r="C30"/>
  <c r="A5" i="6"/>
  <c r="A4" i="2"/>
  <c r="J15" i="14"/>
  <c r="K15"/>
  <c r="K17"/>
  <c r="L17"/>
  <c r="L18"/>
  <c r="L19"/>
  <c r="L21"/>
  <c r="L22"/>
  <c r="L23"/>
  <c r="L24"/>
  <c r="L25"/>
  <c r="C33" i="10"/>
  <c r="F33"/>
  <c r="B15" i="2"/>
  <c r="C15"/>
  <c r="E15"/>
  <c r="F15"/>
  <c r="H15"/>
  <c r="I15"/>
  <c r="J15"/>
  <c r="K15"/>
  <c r="N15"/>
  <c r="V48" i="45" l="1"/>
  <c r="W48"/>
  <c r="C32" i="14"/>
  <c r="H11"/>
  <c r="H15" s="1"/>
  <c r="I11"/>
  <c r="I15" s="1"/>
  <c r="I28" s="1"/>
  <c r="I33" i="10"/>
  <c r="K31"/>
  <c r="K33" s="1"/>
  <c r="K28" i="14"/>
  <c r="G28"/>
  <c r="J28"/>
  <c r="J33" i="10"/>
  <c r="O15" i="2"/>
  <c r="M15"/>
  <c r="E32" i="14"/>
  <c r="X22" i="45" l="1"/>
  <c r="X23" s="1"/>
  <c r="L15" i="14"/>
  <c r="G32"/>
  <c r="L28"/>
  <c r="W22" i="45"/>
  <c r="W23" s="1"/>
  <c r="V22"/>
  <c r="V23" s="1"/>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<sst xmlns="http://schemas.openxmlformats.org/spreadsheetml/2006/main" count="1177" uniqueCount="295">
  <si>
    <t>end of line</t>
  </si>
  <si>
    <t xml:space="preserve">          Total DIRECT requirements</t>
  </si>
  <si>
    <t>Adjustments to Base</t>
  </si>
  <si>
    <t>ATBs</t>
  </si>
  <si>
    <t>11.1  Direct FTE &amp; personnel compensation</t>
  </si>
  <si>
    <t xml:space="preserve">       Total </t>
  </si>
  <si>
    <t>Average SES Salary</t>
  </si>
  <si>
    <t>Perm. Pos.</t>
  </si>
  <si>
    <t>Reprogrammings / Transfers</t>
  </si>
  <si>
    <t>end of sheet</t>
  </si>
  <si>
    <t>Total Pr. Changes</t>
  </si>
  <si>
    <t>Total Authorized</t>
  </si>
  <si>
    <t>Total Reimbursable</t>
  </si>
  <si>
    <t>I: Detail of Permanent Positions by Category</t>
  </si>
  <si>
    <t>23.2 Moving/Lease Expirations/Contract Parking</t>
  </si>
  <si>
    <t>Decision Unit</t>
  </si>
  <si>
    <t xml:space="preserve">     Total</t>
  </si>
  <si>
    <t>atb</t>
  </si>
  <si>
    <t>enhance</t>
  </si>
  <si>
    <t>FTE</t>
  </si>
  <si>
    <t>Total</t>
  </si>
  <si>
    <t>Detail of Permanent Positions by Category</t>
  </si>
  <si>
    <t>Category</t>
  </si>
  <si>
    <t>Grades and Salary Ranges</t>
  </si>
  <si>
    <t>11.5  Total, Other personnel compensation</t>
  </si>
  <si>
    <t xml:space="preserve">     Other Compensation</t>
  </si>
  <si>
    <t xml:space="preserve">     Overtime</t>
  </si>
  <si>
    <t>11.8  Special personal services payments</t>
  </si>
  <si>
    <t>12.0  Personnel benefits</t>
  </si>
  <si>
    <t>21.0  Travel and transportation of persons</t>
  </si>
  <si>
    <t>22.0  Transportation of things</t>
  </si>
  <si>
    <t>23.3  Comm., util., &amp; other misc. charges</t>
  </si>
  <si>
    <t>24.0  Printing and reproduction</t>
  </si>
  <si>
    <t>26.0  Supplies and materials</t>
  </si>
  <si>
    <t>31.0  Equipment</t>
  </si>
  <si>
    <t xml:space="preserve">          Total obligations</t>
  </si>
  <si>
    <t>Unobligated balance, start of year</t>
  </si>
  <si>
    <t>Unobligated balance, end of year</t>
  </si>
  <si>
    <t>Recoveries of prior year obligations</t>
  </si>
  <si>
    <t>11.3  Other than full-time permanent</t>
  </si>
  <si>
    <t>Average GS Salary</t>
  </si>
  <si>
    <t>Average GS Grade</t>
  </si>
  <si>
    <t>Object Classes</t>
  </si>
  <si>
    <t>Other Object Classes:</t>
  </si>
  <si>
    <t>Summary of Requirements by Object Class</t>
  </si>
  <si>
    <t>Total Program Changes</t>
  </si>
  <si>
    <t>Attorneys (905)</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</si>
  <si>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</si>
  <si>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</si>
  <si>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</si>
  <si>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</si>
  <si>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</si>
  <si>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</si>
  <si>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</si>
  <si>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</si>
  <si>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</si>
  <si>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</si>
  <si>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</si>
  <si>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</si>
  <si>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</si>
  <si>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</si>
  <si>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</si>
  <si>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</si>
  <si>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</si>
  <si>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</si>
  <si>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</si>
  <si>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</si>
  <si>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</si>
  <si>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</si>
  <si>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</si>
  <si>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</si>
  <si>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</si>
  <si>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</si>
  <si>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</si>
  <si>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</si>
  <si>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</si>
  <si>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</si>
  <si>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</si>
  <si>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</si>
  <si>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</si>
  <si>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</si>
  <si>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</si>
  <si>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</si>
  <si>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</si>
  <si>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</si>
  <si>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</si>
  <si>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</si>
  <si>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</si>
  <si>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</si>
  <si>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</si>
  <si>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</si>
  <si>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</si>
  <si>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</si>
  <si>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</si>
  <si>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</si>
  <si>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</si>
  <si>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</si>
  <si>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</si>
  <si>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</si>
  <si>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</si>
  <si>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</si>
  <si>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</si>
  <si>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</si>
  <si>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</si>
  <si>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</si>
  <si>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</si>
  <si>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</si>
  <si>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</si>
  <si>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</si>
  <si>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</si>
  <si>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</si>
  <si>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</si>
  <si>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</si>
  <si>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</si>
  <si>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</si>
  <si>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</si>
  <si>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</si>
  <si>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</si>
  <si>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</si>
  <si>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</si>
  <si>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</si>
  <si>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</si>
  <si>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</si>
  <si>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</si>
  <si>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</si>
  <si>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</si>
  <si>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</si>
  <si>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</si>
  <si>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</si>
  <si>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</si>
  <si>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</si>
  <si>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</si>
  <si>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</si>
  <si>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</si>
  <si>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</si>
  <si>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</si>
  <si>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</si>
  <si>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</si>
  <si>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</si>
  <si>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</si>
  <si>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</si>
  <si>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</si>
  <si>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</si>
  <si>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</si>
  <si>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</si>
  <si>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</si>
  <si>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GS-4, $30,456 - 39,590</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</si>
  <si>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</si>
  <si>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</si>
  <si>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</si>
  <si>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</si>
  <si>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</si>
  <si>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</si>
  <si>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</si>
  <si>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</si>
  <si>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</si>
  <si>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</si>
  <si>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</si>
  <si>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</si>
  <si>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2012 template</t>
  </si>
  <si>
    <t>FY 2011 CJ Submission</t>
  </si>
  <si>
    <t>L: Summary of Requirements by Object Class</t>
  </si>
  <si>
    <t>K: Summary of Requirements by Grade</t>
  </si>
  <si>
    <t>Program Increases</t>
  </si>
  <si>
    <t>P.  IT Investment Questionnaire</t>
  </si>
  <si>
    <t xml:space="preserve"> A response should be provided only in the highlighted cells.  </t>
  </si>
  <si>
    <t>(Dollars in Thousands)</t>
  </si>
  <si>
    <t>Salaries and Expenses</t>
  </si>
  <si>
    <t>Headquarters (Washington, D.C.)</t>
  </si>
  <si>
    <t>Summary of Requirements</t>
  </si>
  <si>
    <t>Rescissions</t>
  </si>
  <si>
    <t>Instructions</t>
  </si>
  <si>
    <t>Estimates by budget activity</t>
  </si>
  <si>
    <t>Pos.</t>
  </si>
  <si>
    <t xml:space="preserve"> </t>
  </si>
  <si>
    <t>Amount</t>
  </si>
  <si>
    <t>Personnel Management (200-299)</t>
  </si>
  <si>
    <t>Accounting and Budget (500-599)</t>
  </si>
  <si>
    <t>U.S. Field</t>
  </si>
  <si>
    <t>TOTAL</t>
  </si>
  <si>
    <t>Summary of Requirements by Grade</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</si>
  <si>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</si>
  <si>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</si>
  <si>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</si>
  <si>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</si>
  <si>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</si>
  <si>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</si>
  <si>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</si>
  <si>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</si>
  <si>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</si>
  <si>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</si>
  <si>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</si>
  <si>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</si>
  <si>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Carryover</t>
  </si>
  <si>
    <t>Recoveries</t>
  </si>
  <si>
    <t>A: Organizational Chart</t>
  </si>
  <si>
    <t>B: Summary of Requirements</t>
  </si>
  <si>
    <t>FY 2013 Request</t>
  </si>
  <si>
    <t>2011 Enacted (with Rescissions, direct only)</t>
  </si>
  <si>
    <t>2013 Current Services</t>
  </si>
  <si>
    <t>2013 Total Request</t>
  </si>
  <si>
    <t>2013 Increases</t>
  </si>
  <si>
    <t>2013 Offsets</t>
  </si>
  <si>
    <t>2013 Request</t>
  </si>
  <si>
    <t>F: Crosswalk of 2011 Availability</t>
  </si>
  <si>
    <t xml:space="preserve">     Total, Appropriated Positions</t>
  </si>
  <si>
    <t>25.2 Other services from non-Federal sources</t>
  </si>
  <si>
    <t>Federal Prison System</t>
  </si>
  <si>
    <t>1. Administrative Expenses</t>
  </si>
  <si>
    <t>Subtotal</t>
  </si>
  <si>
    <t>2. Cost of Production</t>
  </si>
  <si>
    <t>3. Other Expenses</t>
  </si>
  <si>
    <t>4. Building and Improvements</t>
  </si>
  <si>
    <t>5. Machinery and Equipment</t>
  </si>
  <si>
    <t>Federal Prison Industries., Inc.</t>
  </si>
  <si>
    <t>Federal Prison  Industries, Incorporated</t>
  </si>
  <si>
    <t>Business and Industry Group (1100-1199)</t>
  </si>
  <si>
    <t>Correctional Institution Administration (006)</t>
  </si>
  <si>
    <t>Correctional Officers (007)</t>
  </si>
  <si>
    <t>Engineering and Architecture Group (800-899)</t>
  </si>
  <si>
    <t>Equipment, Facilities and Service Group (1600-1699)</t>
  </si>
  <si>
    <t>General Admin., Clerical and Office Svcs. (300-399)</t>
  </si>
  <si>
    <t>Information and Arts Group (1000-1099)</t>
  </si>
  <si>
    <t>Information Tech Specialist (2200-2299)</t>
  </si>
  <si>
    <t>Manufacturing Quality Control Group (1900-1999)</t>
  </si>
  <si>
    <t>Other legal and Kindred (900-998)</t>
  </si>
  <si>
    <t>Paralegal Specialist (950)</t>
  </si>
  <si>
    <t>Supply Group (2000-2099)</t>
  </si>
  <si>
    <t>Training/Education (1700-1799)</t>
  </si>
  <si>
    <t>Transportation (2100-2199)</t>
  </si>
  <si>
    <t>Ungraded (culinary, farm, mechanical and construction)</t>
  </si>
  <si>
    <t>Ungraded Positions</t>
  </si>
  <si>
    <t xml:space="preserve"> 93 Administrative Expenses</t>
  </si>
  <si>
    <t>Technical Adjustments</t>
  </si>
  <si>
    <t>Federal Prison Industries, Incorporated</t>
  </si>
  <si>
    <t>FY 2013 Summary of Change</t>
  </si>
  <si>
    <t>Federal Prison Industries, Inc. (Non-Appropriated)</t>
  </si>
  <si>
    <t>Perm.</t>
  </si>
  <si>
    <t>Amount*</t>
  </si>
  <si>
    <t>*FPI funds are non-appropriated.</t>
  </si>
  <si>
    <t>Enacted</t>
  </si>
  <si>
    <t>Justification for Base Adjustments</t>
  </si>
  <si>
    <t>POS</t>
  </si>
  <si>
    <t>($000)</t>
  </si>
  <si>
    <t>Total ATB:</t>
  </si>
  <si>
    <t xml:space="preserve">     Administrative Expenses</t>
  </si>
  <si>
    <t>[2,700]</t>
  </si>
  <si>
    <t>[0]</t>
  </si>
  <si>
    <t>E: Justification for Base Adjustments</t>
  </si>
  <si>
    <t>[32]</t>
  </si>
  <si>
    <t>2011 Actuals</t>
  </si>
  <si>
    <t>2012 Enacted</t>
  </si>
  <si>
    <t>2011 Appropriation Enacted w/Rescissions</t>
  </si>
  <si>
    <t>2013 Adjustments to Base and Technical Adjustments</t>
  </si>
  <si>
    <t>2012 
Enacted</t>
  </si>
  <si>
    <t>Increase/Decrease</t>
  </si>
  <si>
    <t xml:space="preserve">Increase/Decrease </t>
  </si>
  <si>
    <t xml:space="preserve">  For FY 2013, the proposed limitation on administrative expenses is $2.7 million.</t>
  </si>
  <si>
    <t xml:space="preserve">2011 Enacted </t>
  </si>
  <si>
    <t>D: Resources by DOJ Strategic Goal and Strategic Objective</t>
  </si>
  <si>
    <t>Resources by Department of Justice Strategic Goal/Objective</t>
  </si>
  <si>
    <t>2011 Appropriation Enacted</t>
  </si>
  <si>
    <t>Increases</t>
  </si>
  <si>
    <t>Offsets</t>
  </si>
  <si>
    <t>Strategic Goal and Strategic Objective</t>
  </si>
  <si>
    <t>Direct, Reimb. Other FTE</t>
  </si>
  <si>
    <t>Direct Amount $000s</t>
  </si>
  <si>
    <t xml:space="preserve">Goal 3: Ensure and Support the Fair, Impartial, Efficient, and 
             Transparent Administration of Justice at the Federal,
             State, Local, Tribal and International Levels        </t>
  </si>
  <si>
    <t>Subtotal, Goal 3</t>
  </si>
  <si>
    <t>GRAND TOTAL</t>
  </si>
  <si>
    <t xml:space="preserve">2012 Enacted (with Rescissions) </t>
  </si>
  <si>
    <t>G: Crosswalk of 2012 Availability</t>
  </si>
  <si>
    <t>Crosswalk of 2012 Availability</t>
  </si>
  <si>
    <t>FY 2012 Enacted Without Rescissions</t>
  </si>
  <si>
    <t>Supplementals</t>
  </si>
  <si>
    <t>2012 Availability</t>
  </si>
  <si>
    <t xml:space="preserve">2012 Enacted </t>
  </si>
  <si>
    <t>Program Decreases</t>
  </si>
  <si>
    <t>Adjustment in Investment Activity</t>
  </si>
  <si>
    <t>2012 - 2013 Total Change</t>
  </si>
  <si>
    <r>
      <t>Investments</t>
    </r>
    <r>
      <rPr>
        <sz val="13"/>
        <rFont val="Times New Roman"/>
        <family val="1"/>
      </rPr>
      <t>.  An increase of $15,500,000 is estimated in FY 2013 as an adjustment in investment activity.</t>
    </r>
  </si>
  <si>
    <t>Total Increase:</t>
  </si>
  <si>
    <t>[5]</t>
  </si>
  <si>
    <t>[2,695]</t>
  </si>
  <si>
    <t>N: Summary of Change</t>
  </si>
  <si>
    <t xml:space="preserve">Current Services                                 </t>
  </si>
  <si>
    <t>Program Changes</t>
  </si>
  <si>
    <t>Congressional Request</t>
  </si>
  <si>
    <t xml:space="preserve">NOTE:  All FTE numbers in this table reflect authorized FTE, which is the total number of FTE available to a component. Because the FY 2013 President’s Budget Appendix builds the FTE request using actual FTE rather than authorized, it may not match the FY 2012 FTE enacted and FY 2013 FTE request reflected in this table.  </t>
  </si>
  <si>
    <t>2011 Enacted without Rescissions</t>
  </si>
  <si>
    <t>2011 Enacted w/ Rescissions</t>
  </si>
  <si>
    <t>32.0 Land and Structures</t>
  </si>
  <si>
    <t xml:space="preserve">* FPI funds are non-appropriated, however in FY2011 FPI followed the full year continuing appropriations act which enacted a 0.2 percent across the board reduction. </t>
  </si>
  <si>
    <t>This effectively reduced availability for the limitation on administration expenses by $5,000 in FY 2011.</t>
  </si>
  <si>
    <t xml:space="preserve">   3.3  Provide for the safe, secure, humane, and cost-effective confinement of 
          detainees awaiting trial and/or sentencing, and those in the custody of     
          the Federal Prison System </t>
  </si>
</sst>
</file>

<file path=xl/styles.xml><?xml version="1.0" encoding="utf-8"?>
<styleSheet xmlns="http://schemas.openxmlformats.org/spreadsheetml/2006/main">
  <numFmts count="14">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0_);_(&quot;$&quot;* \(#,##0.0\);_(&quot;$&quot;* &quot;-&quot;??_);_(@_)"/>
    <numFmt numFmtId="169" formatCode="0.000_)"/>
    <numFmt numFmtId="170" formatCode="0.00_)"/>
    <numFmt numFmtId="171" formatCode="_(* #,##0_);_(* \(#,##0\);_(* &quot;0&quot;_);_(@_)"/>
    <numFmt numFmtId="172" formatCode="_(* &quot;$&quot;#,##0_);_(* &quot;$&quot;\(#,##0\);_(* &quot;$&quot;&quot;0&quot;_);_(@_)"/>
    <numFmt numFmtId="173" formatCode="_(&quot;$&quot;* #,##0_);_(&quot;$&quot;* \(#,##0\);_(&quot;$&quot;* &quot;-&quot;??_);_(@_)"/>
  </numFmts>
  <fonts count="82">
    <font>
      <sz val="12"/>
      <name val="Arial"/>
    </font>
    <font>
      <sz val="11"/>
      <color theme="1"/>
      <name val="Calibri"/>
      <family val="2"/>
      <scheme val="minor"/>
    </font>
    <font>
      <sz val="12"/>
      <name val="TimesNewRomanPS"/>
    </font>
    <font>
      <sz val="12"/>
      <name val="Times New Roman"/>
      <family val="1"/>
    </font>
    <font>
      <sz val="12"/>
      <name val="Times New Roman"/>
      <family val="1"/>
    </font>
    <font>
      <sz val="12"/>
      <name val="Times New Roman"/>
      <family val="1"/>
    </font>
    <font>
      <sz val="10"/>
      <color indexed="8"/>
      <name val="Times New Roman"/>
      <family val="1"/>
    </font>
    <font>
      <sz val="10"/>
      <name val="Times New Roman"/>
      <family val="1"/>
    </font>
    <font>
      <b/>
      <sz val="14"/>
      <name val="Times New Roman"/>
      <family val="1"/>
    </font>
    <font>
      <sz val="13"/>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0"/>
      <name val="Arial"/>
      <family val="2"/>
    </font>
    <font>
      <b/>
      <u/>
      <sz val="12"/>
      <name val="Arial"/>
      <family val="2"/>
    </font>
    <font>
      <sz val="14"/>
      <name val="Times New Roman"/>
      <family val="1"/>
    </font>
    <font>
      <sz val="12"/>
      <color indexed="8"/>
      <name val="Times New Roman"/>
      <family val="1"/>
    </font>
    <font>
      <b/>
      <sz val="12"/>
      <color indexed="8"/>
      <name val="Times New Roman"/>
      <family val="1"/>
    </font>
    <font>
      <sz val="14"/>
      <name val="Arial"/>
      <family val="2"/>
    </font>
    <font>
      <sz val="8"/>
      <name val="Arial"/>
      <family val="2"/>
    </font>
    <font>
      <b/>
      <sz val="14"/>
      <color indexed="8"/>
      <name val="Times New Roman"/>
      <family val="1"/>
    </font>
    <font>
      <b/>
      <sz val="16"/>
      <color indexed="8"/>
      <name val="Times New Roman"/>
      <family val="1"/>
    </font>
    <font>
      <sz val="14"/>
      <color indexed="8"/>
      <name val="Times New Roman"/>
      <family val="1"/>
    </font>
    <font>
      <sz val="8"/>
      <name val="Arial"/>
      <family val="2"/>
    </font>
    <font>
      <sz val="12"/>
      <color indexed="9"/>
      <name val="Arial"/>
      <family val="2"/>
    </font>
    <font>
      <sz val="12"/>
      <color indexed="9"/>
      <name val="Times New Roman"/>
      <family val="1"/>
    </font>
    <font>
      <sz val="10"/>
      <color indexed="9"/>
      <name val="Times New Roman"/>
      <family val="1"/>
    </font>
    <font>
      <sz val="8"/>
      <color indexed="9"/>
      <name val="Arial"/>
      <family val="2"/>
    </font>
    <font>
      <sz val="8"/>
      <color indexed="9"/>
      <name val="Arial"/>
      <family val="2"/>
    </font>
    <font>
      <sz val="8"/>
      <name val="Times New Roman"/>
      <family val="1"/>
    </font>
    <font>
      <sz val="8"/>
      <color indexed="9"/>
      <name val="Times New Roman"/>
      <family val="1"/>
    </font>
    <font>
      <sz val="8"/>
      <color indexed="9"/>
      <name val="Times New Roman"/>
      <family val="1"/>
    </font>
    <font>
      <sz val="8"/>
      <name val="Times New Roman"/>
      <family val="1"/>
    </font>
    <font>
      <sz val="12"/>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0"/>
      <name val="Arial"/>
      <family val="2"/>
    </font>
    <font>
      <sz val="10"/>
      <name val="Arial"/>
      <family val="2"/>
    </font>
    <font>
      <sz val="10"/>
      <color indexed="8"/>
      <name val="Courier New"/>
      <family val="3"/>
    </font>
    <font>
      <sz val="10"/>
      <name val="Courier New"/>
      <family val="3"/>
    </font>
    <font>
      <sz val="11"/>
      <name val="Tms Rmn"/>
      <family val="1"/>
    </font>
    <font>
      <b/>
      <i/>
      <sz val="16"/>
      <name val="Helv"/>
    </font>
    <font>
      <sz val="12"/>
      <color indexed="8"/>
      <name val="Courier New"/>
      <family val="3"/>
    </font>
    <font>
      <sz val="11"/>
      <name val="Times New Roman"/>
      <family val="1"/>
    </font>
    <font>
      <b/>
      <sz val="13"/>
      <name val="Times New Roman"/>
      <family val="1"/>
    </font>
    <font>
      <b/>
      <u/>
      <sz val="13"/>
      <name val="Times New Roman"/>
      <family val="1"/>
    </font>
    <font>
      <u/>
      <sz val="13"/>
      <name val="Times New Roman"/>
      <family val="1"/>
    </font>
    <font>
      <sz val="13"/>
      <name val="Arial"/>
      <family val="2"/>
    </font>
    <font>
      <i/>
      <sz val="12"/>
      <color indexed="8"/>
      <name val="Times New Roman"/>
      <family val="1"/>
    </font>
    <font>
      <sz val="13"/>
      <color indexed="8"/>
      <name val="Times New Roman"/>
      <family val="1"/>
    </font>
    <font>
      <b/>
      <sz val="15"/>
      <name val="Times New Roman"/>
      <family val="1"/>
    </font>
    <font>
      <sz val="15"/>
      <name val="Times New Roman"/>
      <family val="1"/>
    </font>
    <font>
      <sz val="15"/>
      <color indexed="9"/>
      <name val="Times New Roman"/>
      <family val="1"/>
    </font>
    <font>
      <sz val="15"/>
      <name val="Arial"/>
      <family val="2"/>
    </font>
    <font>
      <sz val="15"/>
      <color indexed="9"/>
      <name val="Arial"/>
      <family val="2"/>
    </font>
    <font>
      <b/>
      <sz val="10"/>
      <color indexed="8"/>
      <name val="Times New Roman"/>
      <family val="1"/>
    </font>
    <font>
      <b/>
      <sz val="10"/>
      <name val="Times New Roman"/>
      <family val="1"/>
    </font>
    <font>
      <sz val="16"/>
      <name val="Times New Roman"/>
      <family val="1"/>
    </font>
    <font>
      <sz val="10"/>
      <color indexed="9"/>
      <name val="Arial"/>
      <family val="2"/>
    </font>
    <font>
      <b/>
      <sz val="9"/>
      <name val="Times New Roman"/>
      <family val="1"/>
    </font>
    <font>
      <u/>
      <sz val="10"/>
      <name val="Times New Roman"/>
      <family val="1"/>
    </font>
    <font>
      <b/>
      <sz val="10"/>
      <name val="Arial"/>
      <family val="2"/>
    </font>
    <font>
      <i/>
      <sz val="10"/>
      <name val="Times New Roman"/>
      <family val="1"/>
    </font>
    <font>
      <sz val="16"/>
      <name val="Arial"/>
      <family val="2"/>
    </font>
    <font>
      <sz val="12"/>
      <color theme="0"/>
      <name val="Arial"/>
      <family val="2"/>
    </font>
    <font>
      <b/>
      <sz val="16.5"/>
      <name val="Times New Roman"/>
      <family val="1"/>
    </font>
    <font>
      <sz val="16.5"/>
      <name val="Times New Roman"/>
      <family val="1"/>
    </font>
    <font>
      <sz val="16.5"/>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s>
  <borders count="137">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right style="thin">
        <color indexed="64"/>
      </right>
      <top style="thin">
        <color indexed="64"/>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8"/>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8"/>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8"/>
      </right>
      <top style="thin">
        <color indexed="8"/>
      </top>
      <bottom style="thin">
        <color indexed="23"/>
      </bottom>
      <diagonal/>
    </border>
    <border>
      <left style="thin">
        <color indexed="64"/>
      </left>
      <right style="thin">
        <color indexed="8"/>
      </right>
      <top style="thin">
        <color indexed="23"/>
      </top>
      <bottom style="hair">
        <color indexed="23"/>
      </bottom>
      <diagonal/>
    </border>
    <border>
      <left style="thin">
        <color indexed="64"/>
      </left>
      <right style="thin">
        <color indexed="8"/>
      </right>
      <top style="hair">
        <color indexed="23"/>
      </top>
      <bottom style="hair">
        <color indexed="23"/>
      </bottom>
      <diagonal/>
    </border>
    <border>
      <left style="thin">
        <color indexed="8"/>
      </left>
      <right style="thin">
        <color indexed="8"/>
      </right>
      <top style="hair">
        <color indexed="23"/>
      </top>
      <bottom style="hair">
        <color indexed="23"/>
      </bottom>
      <diagonal/>
    </border>
    <border>
      <left style="thin">
        <color indexed="64"/>
      </left>
      <right style="thin">
        <color indexed="8"/>
      </right>
      <top style="hair">
        <color indexed="23"/>
      </top>
      <bottom/>
      <diagonal/>
    </border>
    <border>
      <left style="thin">
        <color indexed="64"/>
      </left>
      <right style="thin">
        <color indexed="8"/>
      </right>
      <top style="hair">
        <color indexed="64"/>
      </top>
      <bottom style="thin">
        <color indexed="64"/>
      </bottom>
      <diagonal/>
    </border>
    <border>
      <left style="thin">
        <color indexed="64"/>
      </left>
      <right style="thin">
        <color indexed="8"/>
      </right>
      <top style="thin">
        <color indexed="64"/>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hair">
        <color indexed="64"/>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style="thin">
        <color indexed="23"/>
      </bottom>
      <diagonal/>
    </border>
    <border>
      <left style="thin">
        <color indexed="64"/>
      </left>
      <right style="thin">
        <color indexed="64"/>
      </right>
      <top style="thin">
        <color indexed="23"/>
      </top>
      <bottom style="hair">
        <color indexed="23"/>
      </bottom>
      <diagonal/>
    </border>
    <border>
      <left style="thin">
        <color indexed="64"/>
      </left>
      <right style="thin">
        <color indexed="64"/>
      </right>
      <top style="hair">
        <color indexed="23"/>
      </top>
      <bottom style="hair">
        <color indexed="23"/>
      </bottom>
      <diagonal/>
    </border>
    <border>
      <left style="thin">
        <color indexed="64"/>
      </left>
      <right style="thin">
        <color indexed="64"/>
      </right>
      <top style="hair">
        <color indexed="23"/>
      </top>
      <bottom/>
      <diagonal/>
    </border>
    <border>
      <left style="thin">
        <color indexed="64"/>
      </left>
      <right style="thin">
        <color indexed="64"/>
      </right>
      <top style="thin">
        <color indexed="23"/>
      </top>
      <bottom style="thin">
        <color indexed="23"/>
      </bottom>
      <diagonal/>
    </border>
    <border>
      <left/>
      <right style="thin">
        <color indexed="64"/>
      </right>
      <top style="thin">
        <color indexed="23"/>
      </top>
      <bottom style="thin">
        <color indexed="23"/>
      </bottom>
      <diagonal/>
    </border>
    <border>
      <left/>
      <right style="thin">
        <color indexed="64"/>
      </right>
      <top style="thin">
        <color indexed="23"/>
      </top>
      <bottom style="hair">
        <color indexed="23"/>
      </bottom>
      <diagonal/>
    </border>
    <border>
      <left/>
      <right style="thin">
        <color indexed="64"/>
      </right>
      <top style="hair">
        <color indexed="23"/>
      </top>
      <bottom style="hair">
        <color indexed="23"/>
      </bottom>
      <diagonal/>
    </border>
    <border>
      <left/>
      <right style="thin">
        <color indexed="64"/>
      </right>
      <top style="hair">
        <color indexed="23"/>
      </top>
      <bottom/>
      <diagonal/>
    </border>
    <border>
      <left/>
      <right style="thin">
        <color indexed="64"/>
      </right>
      <top style="thin">
        <color indexed="64"/>
      </top>
      <bottom style="thin">
        <color indexed="23"/>
      </bottom>
      <diagonal/>
    </border>
    <border>
      <left style="thin">
        <color indexed="8"/>
      </left>
      <right style="thin">
        <color indexed="8"/>
      </right>
      <top style="thin">
        <color indexed="64"/>
      </top>
      <bottom style="thin">
        <color indexed="23"/>
      </bottom>
      <diagonal/>
    </border>
    <border>
      <left style="thin">
        <color indexed="8"/>
      </left>
      <right style="thin">
        <color indexed="8"/>
      </right>
      <top style="thin">
        <color indexed="23"/>
      </top>
      <bottom style="hair">
        <color indexed="23"/>
      </bottom>
      <diagonal/>
    </border>
    <border>
      <left style="thin">
        <color indexed="8"/>
      </left>
      <right style="thin">
        <color indexed="8"/>
      </right>
      <top style="hair">
        <color indexed="23"/>
      </top>
      <bottom/>
      <diagonal/>
    </border>
    <border>
      <left style="thin">
        <color indexed="8"/>
      </left>
      <right style="thin">
        <color indexed="8"/>
      </right>
      <top style="hair">
        <color indexed="64"/>
      </top>
      <bottom style="thin">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8"/>
      </right>
      <top style="thin">
        <color indexed="64"/>
      </top>
      <bottom style="hair">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5">
    <xf numFmtId="0" fontId="0" fillId="0" borderId="0"/>
    <xf numFmtId="43" fontId="15" fillId="0" borderId="0" applyFont="0" applyFill="0" applyBorder="0" applyAlignment="0" applyProtection="0"/>
    <xf numFmtId="43" fontId="12" fillId="0" borderId="0" applyFont="0" applyFill="0" applyBorder="0" applyAlignment="0" applyProtection="0"/>
    <xf numFmtId="44" fontId="15" fillId="0" borderId="0" applyFont="0" applyFill="0" applyBorder="0" applyAlignment="0" applyProtection="0"/>
    <xf numFmtId="44" fontId="12" fillId="0" borderId="0" applyFont="0" applyFill="0" applyBorder="0" applyAlignment="0" applyProtection="0"/>
    <xf numFmtId="0" fontId="11" fillId="0" borderId="0"/>
    <xf numFmtId="0" fontId="50" fillId="0" borderId="0"/>
    <xf numFmtId="0" fontId="15" fillId="0" borderId="0"/>
    <xf numFmtId="0" fontId="15" fillId="0" borderId="0"/>
    <xf numFmtId="9" fontId="15" fillId="0" borderId="0" applyFont="0" applyFill="0" applyBorder="0" applyAlignment="0" applyProtection="0"/>
    <xf numFmtId="43" fontId="51" fillId="0" borderId="0" applyFont="0" applyFill="0" applyBorder="0" applyAlignment="0" applyProtection="0"/>
    <xf numFmtId="9" fontId="51" fillId="0" borderId="0" applyFont="0" applyFill="0" applyBorder="0" applyAlignment="0" applyProtection="0"/>
    <xf numFmtId="9" fontId="12" fillId="0" borderId="0" applyFont="0" applyFill="0" applyBorder="0" applyAlignment="0" applyProtection="0"/>
    <xf numFmtId="0" fontId="11" fillId="0" borderId="0"/>
    <xf numFmtId="169" fontId="54" fillId="0" borderId="0"/>
    <xf numFmtId="169" fontId="54" fillId="0" borderId="0"/>
    <xf numFmtId="169" fontId="54" fillId="0" borderId="0"/>
    <xf numFmtId="169" fontId="54" fillId="0" borderId="0"/>
    <xf numFmtId="169" fontId="54" fillId="0" borderId="0"/>
    <xf numFmtId="169" fontId="54" fillId="0" borderId="0"/>
    <xf numFmtId="169" fontId="54" fillId="0" borderId="0"/>
    <xf numFmtId="169" fontId="54" fillId="0" borderId="0"/>
    <xf numFmtId="170" fontId="55" fillId="0" borderId="0"/>
    <xf numFmtId="0" fontId="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cellStyleXfs>
  <cellXfs count="811">
    <xf numFmtId="0" fontId="0" fillId="0" borderId="0" xfId="0"/>
    <xf numFmtId="165" fontId="2" fillId="0" borderId="0" xfId="0" applyNumberFormat="1" applyFont="1" applyAlignment="1"/>
    <xf numFmtId="165" fontId="5" fillId="0" borderId="0" xfId="0" applyNumberFormat="1" applyFont="1"/>
    <xf numFmtId="3" fontId="5" fillId="0" borderId="0" xfId="0" applyNumberFormat="1" applyFont="1" applyAlignment="1"/>
    <xf numFmtId="165" fontId="7" fillId="0" borderId="0" xfId="0" applyNumberFormat="1" applyFont="1" applyAlignment="1"/>
    <xf numFmtId="165" fontId="5" fillId="0" borderId="0" xfId="0" applyNumberFormat="1" applyFont="1" applyAlignment="1"/>
    <xf numFmtId="165" fontId="4" fillId="0" borderId="0" xfId="0" applyNumberFormat="1" applyFont="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5" fillId="0" borderId="0" xfId="0" applyNumberFormat="1" applyFont="1" applyAlignment="1">
      <alignment horizontal="right"/>
    </xf>
    <xf numFmtId="165" fontId="3" fillId="0" borderId="0" xfId="0" applyNumberFormat="1" applyFont="1" applyAlignment="1"/>
    <xf numFmtId="165" fontId="5" fillId="0" borderId="0" xfId="0" applyNumberFormat="1" applyFont="1" applyBorder="1"/>
    <xf numFmtId="0" fontId="0" fillId="0" borderId="0" xfId="0" applyBorder="1" applyAlignment="1">
      <alignment vertical="top" wrapText="1"/>
    </xf>
    <xf numFmtId="165" fontId="12" fillId="3" borderId="0" xfId="0" applyNumberFormat="1" applyFont="1" applyFill="1" applyBorder="1"/>
    <xf numFmtId="165" fontId="2" fillId="0" borderId="0" xfId="0" applyNumberFormat="1" applyFont="1" applyFill="1" applyAlignment="1"/>
    <xf numFmtId="165" fontId="21" fillId="0" borderId="0" xfId="0" applyNumberFormat="1" applyFont="1" applyFill="1" applyBorder="1"/>
    <xf numFmtId="165" fontId="0" fillId="0" borderId="0" xfId="0" applyNumberFormat="1" applyFill="1" applyBorder="1"/>
    <xf numFmtId="3" fontId="13" fillId="0" borderId="0" xfId="0" applyNumberFormat="1" applyFont="1" applyAlignment="1">
      <alignment horizontal="centerContinuous"/>
    </xf>
    <xf numFmtId="165" fontId="13" fillId="0" borderId="0" xfId="0" applyNumberFormat="1" applyFont="1" applyAlignment="1">
      <alignment horizontal="centerContinuous"/>
    </xf>
    <xf numFmtId="165" fontId="11" fillId="4" borderId="0" xfId="0" applyNumberFormat="1" applyFont="1" applyFill="1"/>
    <xf numFmtId="0" fontId="11" fillId="4" borderId="0" xfId="0" applyFont="1" applyFill="1"/>
    <xf numFmtId="165" fontId="16" fillId="4" borderId="0" xfId="0" applyNumberFormat="1" applyFont="1" applyFill="1" applyBorder="1" applyAlignment="1">
      <alignment horizontal="centerContinuous"/>
    </xf>
    <xf numFmtId="165" fontId="11" fillId="4" borderId="0" xfId="0" applyNumberFormat="1" applyFont="1" applyFill="1" applyBorder="1" applyAlignment="1">
      <alignment horizontal="centerContinuous"/>
    </xf>
    <xf numFmtId="0" fontId="20" fillId="4" borderId="0" xfId="0" applyFont="1" applyFill="1" applyBorder="1" applyAlignment="1">
      <alignment vertical="top" wrapText="1"/>
    </xf>
    <xf numFmtId="165" fontId="26" fillId="0" borderId="0" xfId="0" applyNumberFormat="1" applyFont="1"/>
    <xf numFmtId="0" fontId="30" fillId="0" borderId="0" xfId="0" applyFont="1"/>
    <xf numFmtId="165" fontId="29" fillId="0" borderId="0" xfId="0" applyNumberFormat="1" applyFont="1"/>
    <xf numFmtId="165" fontId="21" fillId="0" borderId="0" xfId="0" applyNumberFormat="1" applyFont="1"/>
    <xf numFmtId="165" fontId="21" fillId="0" borderId="0" xfId="0" applyNumberFormat="1" applyFont="1" applyAlignment="1"/>
    <xf numFmtId="165" fontId="30" fillId="0" borderId="0" xfId="0" applyNumberFormat="1" applyFont="1"/>
    <xf numFmtId="165" fontId="30" fillId="0" borderId="0" xfId="0" applyNumberFormat="1" applyFont="1" applyBorder="1"/>
    <xf numFmtId="165" fontId="33" fillId="0" borderId="0" xfId="0" applyNumberFormat="1" applyFont="1" applyAlignment="1"/>
    <xf numFmtId="165" fontId="34" fillId="0" borderId="0" xfId="0" applyNumberFormat="1" applyFont="1" applyAlignment="1"/>
    <xf numFmtId="3" fontId="32" fillId="0" borderId="0" xfId="0" applyNumberFormat="1" applyFont="1" applyAlignment="1"/>
    <xf numFmtId="3" fontId="31" fillId="0" borderId="0" xfId="0" applyNumberFormat="1" applyFont="1" applyAlignment="1"/>
    <xf numFmtId="37" fontId="5" fillId="0" borderId="8" xfId="0" applyNumberFormat="1" applyFont="1" applyBorder="1" applyAlignment="1"/>
    <xf numFmtId="37" fontId="5" fillId="0" borderId="11" xfId="0" applyNumberFormat="1" applyFont="1" applyBorder="1" applyAlignment="1"/>
    <xf numFmtId="37" fontId="0" fillId="3" borderId="0" xfId="0" applyNumberFormat="1" applyFill="1" applyBorder="1"/>
    <xf numFmtId="37" fontId="18" fillId="2" borderId="10" xfId="0" applyNumberFormat="1" applyFont="1" applyFill="1" applyBorder="1" applyAlignment="1"/>
    <xf numFmtId="37" fontId="19" fillId="2" borderId="24" xfId="0" applyNumberFormat="1" applyFont="1" applyFill="1" applyBorder="1" applyAlignment="1"/>
    <xf numFmtId="0" fontId="36" fillId="2" borderId="0" xfId="0" applyFont="1" applyFill="1" applyProtection="1">
      <protection hidden="1"/>
    </xf>
    <xf numFmtId="165" fontId="11" fillId="3" borderId="0" xfId="0" applyNumberFormat="1" applyFont="1" applyFill="1" applyBorder="1"/>
    <xf numFmtId="0" fontId="10" fillId="0" borderId="0" xfId="0" applyFont="1"/>
    <xf numFmtId="37" fontId="5" fillId="0" borderId="10" xfId="0" applyNumberFormat="1" applyFont="1" applyBorder="1" applyAlignment="1"/>
    <xf numFmtId="0" fontId="18" fillId="0" borderId="14" xfId="0" applyNumberFormat="1" applyFont="1" applyFill="1" applyBorder="1" applyAlignment="1">
      <alignment horizontal="left"/>
    </xf>
    <xf numFmtId="0" fontId="18" fillId="2" borderId="14" xfId="0" applyNumberFormat="1" applyFont="1" applyFill="1" applyBorder="1" applyAlignment="1">
      <alignment horizontal="left"/>
    </xf>
    <xf numFmtId="0" fontId="19" fillId="2" borderId="21" xfId="0" applyNumberFormat="1" applyFont="1" applyFill="1" applyBorder="1" applyAlignment="1">
      <alignment horizontal="left"/>
    </xf>
    <xf numFmtId="0" fontId="19" fillId="2" borderId="14" xfId="0" applyNumberFormat="1" applyFont="1" applyFill="1" applyBorder="1" applyAlignment="1">
      <alignment horizontal="left"/>
    </xf>
    <xf numFmtId="0" fontId="19" fillId="2" borderId="22" xfId="0" applyNumberFormat="1" applyFont="1" applyFill="1" applyBorder="1" applyAlignment="1">
      <alignment horizontal="left"/>
    </xf>
    <xf numFmtId="0" fontId="19" fillId="2" borderId="32" xfId="0" applyNumberFormat="1" applyFont="1" applyFill="1" applyBorder="1" applyAlignment="1">
      <alignment horizontal="right"/>
    </xf>
    <xf numFmtId="0" fontId="19" fillId="2" borderId="33" xfId="0" applyNumberFormat="1" applyFont="1" applyFill="1" applyBorder="1" applyAlignment="1">
      <alignment horizontal="right"/>
    </xf>
    <xf numFmtId="0" fontId="19" fillId="2" borderId="34" xfId="0" applyNumberFormat="1" applyFont="1" applyFill="1" applyBorder="1" applyAlignment="1">
      <alignment horizontal="right"/>
    </xf>
    <xf numFmtId="0" fontId="13" fillId="0" borderId="2" xfId="0" applyNumberFormat="1" applyFont="1" applyBorder="1" applyAlignment="1"/>
    <xf numFmtId="37" fontId="5" fillId="0" borderId="7" xfId="0" applyNumberFormat="1" applyFont="1" applyBorder="1" applyAlignment="1"/>
    <xf numFmtId="37" fontId="5" fillId="0" borderId="14" xfId="0" applyNumberFormat="1" applyFont="1" applyBorder="1" applyAlignment="1"/>
    <xf numFmtId="37" fontId="5" fillId="0" borderId="0" xfId="0" applyNumberFormat="1" applyFont="1" applyBorder="1" applyAlignment="1"/>
    <xf numFmtId="167" fontId="37" fillId="0" borderId="0" xfId="1" applyNumberFormat="1" applyFont="1" applyAlignment="1">
      <alignment horizontal="center" vertical="center"/>
    </xf>
    <xf numFmtId="0" fontId="38" fillId="0" borderId="0" xfId="8" applyNumberFormat="1" applyFont="1" applyFill="1" applyBorder="1" applyAlignment="1" applyProtection="1"/>
    <xf numFmtId="0" fontId="15" fillId="0" borderId="0" xfId="8" applyNumberFormat="1" applyFill="1" applyBorder="1" applyAlignment="1" applyProtection="1"/>
    <xf numFmtId="167" fontId="37" fillId="0" borderId="0" xfId="1" applyNumberFormat="1" applyFont="1" applyAlignment="1">
      <alignment horizontal="centerContinuous" vertical="center"/>
    </xf>
    <xf numFmtId="167" fontId="15" fillId="0" borderId="0" xfId="1" applyNumberFormat="1" applyFill="1" applyBorder="1" applyAlignment="1" applyProtection="1"/>
    <xf numFmtId="0" fontId="38" fillId="0" borderId="0" xfId="8" applyNumberFormat="1" applyFont="1" applyFill="1" applyBorder="1" applyAlignment="1" applyProtection="1">
      <alignment horizontal="left"/>
    </xf>
    <xf numFmtId="165" fontId="7" fillId="4" borderId="0" xfId="0" applyNumberFormat="1" applyFont="1" applyFill="1" applyAlignment="1">
      <alignment horizontal="centerContinuous"/>
    </xf>
    <xf numFmtId="166" fontId="39" fillId="4" borderId="0" xfId="0" applyNumberFormat="1" applyFont="1" applyFill="1" applyAlignment="1">
      <alignment horizontal="centerContinuous"/>
    </xf>
    <xf numFmtId="0" fontId="15" fillId="4" borderId="0" xfId="0" applyFont="1" applyFill="1" applyBorder="1" applyAlignment="1">
      <alignment vertical="top" wrapText="1"/>
    </xf>
    <xf numFmtId="166" fontId="7" fillId="4" borderId="0" xfId="0" applyNumberFormat="1" applyFont="1" applyFill="1" applyBorder="1"/>
    <xf numFmtId="165" fontId="7" fillId="4" borderId="0" xfId="0" applyNumberFormat="1" applyFont="1" applyFill="1" applyBorder="1"/>
    <xf numFmtId="0" fontId="15" fillId="0" borderId="0" xfId="8" applyNumberFormat="1" applyFont="1" applyFill="1" applyBorder="1" applyAlignment="1" applyProtection="1"/>
    <xf numFmtId="0" fontId="0" fillId="0" borderId="0" xfId="0" applyBorder="1" applyAlignment="1">
      <alignment wrapText="1"/>
    </xf>
    <xf numFmtId="166" fontId="39" fillId="4" borderId="0" xfId="0" applyNumberFormat="1" applyFont="1" applyFill="1" applyAlignment="1">
      <alignment horizontal="centerContinuous" wrapText="1"/>
    </xf>
    <xf numFmtId="165" fontId="7" fillId="4" borderId="0" xfId="0" applyNumberFormat="1" applyFont="1" applyFill="1" applyAlignment="1">
      <alignment horizontal="centerContinuous" wrapText="1"/>
    </xf>
    <xf numFmtId="166" fontId="7" fillId="4" borderId="0" xfId="0" applyNumberFormat="1" applyFont="1" applyFill="1" applyBorder="1" applyAlignment="1">
      <alignment wrapText="1"/>
    </xf>
    <xf numFmtId="165" fontId="7" fillId="4" borderId="0" xfId="0" applyNumberFormat="1" applyFont="1" applyFill="1" applyBorder="1" applyAlignment="1">
      <alignment wrapText="1"/>
    </xf>
    <xf numFmtId="0" fontId="0" fillId="0" borderId="0" xfId="0" applyAlignment="1">
      <alignment wrapText="1"/>
    </xf>
    <xf numFmtId="0" fontId="35" fillId="0" borderId="0" xfId="8" applyNumberFormat="1" applyFont="1" applyFill="1" applyBorder="1" applyAlignment="1" applyProtection="1"/>
    <xf numFmtId="167" fontId="15" fillId="0" borderId="0" xfId="1" applyNumberFormat="1" applyFont="1" applyFill="1" applyBorder="1" applyAlignment="1" applyProtection="1"/>
    <xf numFmtId="0" fontId="15" fillId="0" borderId="0" xfId="0" applyFont="1" applyBorder="1" applyAlignment="1"/>
    <xf numFmtId="166" fontId="7" fillId="0" borderId="0" xfId="0" applyNumberFormat="1" applyFont="1" applyBorder="1"/>
    <xf numFmtId="165" fontId="7" fillId="0" borderId="0" xfId="0" applyNumberFormat="1" applyFont="1" applyBorder="1"/>
    <xf numFmtId="9" fontId="15" fillId="0" borderId="0" xfId="9" applyFill="1" applyBorder="1" applyAlignment="1" applyProtection="1"/>
    <xf numFmtId="0" fontId="15" fillId="0" borderId="0" xfId="8"/>
    <xf numFmtId="165" fontId="17" fillId="4" borderId="0" xfId="0" applyNumberFormat="1" applyFont="1" applyFill="1" applyAlignment="1">
      <alignment horizontal="centerContinuous"/>
    </xf>
    <xf numFmtId="165" fontId="5" fillId="4" borderId="0" xfId="0" applyNumberFormat="1" applyFont="1" applyFill="1" applyBorder="1"/>
    <xf numFmtId="167" fontId="41" fillId="0" borderId="0" xfId="1" applyNumberFormat="1" applyFont="1" applyAlignment="1">
      <alignment horizontal="left" vertical="center"/>
    </xf>
    <xf numFmtId="0" fontId="5" fillId="0" borderId="0" xfId="7" applyFont="1" applyAlignment="1">
      <alignment vertical="top" wrapText="1"/>
    </xf>
    <xf numFmtId="0" fontId="5" fillId="0" borderId="0" xfId="7" applyFont="1" applyAlignment="1">
      <alignment vertical="top"/>
    </xf>
    <xf numFmtId="0" fontId="27" fillId="0" borderId="0" xfId="7" applyFont="1" applyAlignment="1">
      <alignment vertical="top"/>
    </xf>
    <xf numFmtId="0" fontId="5" fillId="0" borderId="0" xfId="7" applyFont="1" applyFill="1" applyBorder="1" applyAlignment="1">
      <alignment vertical="top" wrapText="1"/>
    </xf>
    <xf numFmtId="168" fontId="5" fillId="0" borderId="0" xfId="3" applyNumberFormat="1" applyFont="1" applyFill="1" applyBorder="1" applyAlignment="1">
      <alignment vertical="top"/>
    </xf>
    <xf numFmtId="0" fontId="5" fillId="0" borderId="0" xfId="7" applyFont="1" applyFill="1" applyBorder="1" applyAlignment="1">
      <alignment vertical="top"/>
    </xf>
    <xf numFmtId="0" fontId="13" fillId="0" borderId="0" xfId="7" applyFont="1" applyFill="1" applyBorder="1" applyAlignment="1">
      <alignment vertical="top"/>
    </xf>
    <xf numFmtId="0" fontId="42" fillId="0" borderId="0" xfId="7" applyFont="1" applyAlignment="1">
      <alignment horizontal="left" vertical="top" wrapText="1"/>
    </xf>
    <xf numFmtId="0" fontId="5" fillId="0" borderId="0" xfId="7" applyFont="1" applyFill="1" applyAlignment="1">
      <alignment vertical="top"/>
    </xf>
    <xf numFmtId="0" fontId="43" fillId="0" borderId="0" xfId="7" applyFont="1" applyAlignment="1">
      <alignment vertical="top" wrapText="1"/>
    </xf>
    <xf numFmtId="0" fontId="5" fillId="4" borderId="0" xfId="7" applyFont="1" applyFill="1" applyAlignment="1">
      <alignment vertical="top" wrapText="1"/>
    </xf>
    <xf numFmtId="0" fontId="0" fillId="4" borderId="0" xfId="0" applyFill="1" applyBorder="1" applyAlignment="1"/>
    <xf numFmtId="166" fontId="39" fillId="0" borderId="0" xfId="0" applyNumberFormat="1" applyFont="1" applyFill="1" applyAlignment="1">
      <alignment horizontal="centerContinuous"/>
    </xf>
    <xf numFmtId="165" fontId="7" fillId="0" borderId="0" xfId="0" applyNumberFormat="1" applyFont="1" applyFill="1" applyAlignment="1">
      <alignment horizontal="centerContinuous"/>
    </xf>
    <xf numFmtId="166" fontId="7" fillId="0" borderId="0" xfId="0" applyNumberFormat="1" applyFont="1" applyFill="1" applyBorder="1"/>
    <xf numFmtId="165" fontId="7" fillId="0" borderId="0" xfId="0" applyNumberFormat="1" applyFont="1" applyFill="1" applyBorder="1"/>
    <xf numFmtId="0" fontId="5" fillId="0" borderId="0" xfId="7" applyFont="1" applyFill="1" applyAlignment="1">
      <alignment vertical="top" wrapText="1"/>
    </xf>
    <xf numFmtId="165" fontId="2" fillId="0" borderId="0" xfId="0" applyNumberFormat="1" applyFont="1" applyBorder="1"/>
    <xf numFmtId="0" fontId="13" fillId="0" borderId="32" xfId="0" applyNumberFormat="1" applyFont="1" applyBorder="1" applyAlignment="1">
      <alignment horizontal="right"/>
    </xf>
    <xf numFmtId="0" fontId="13" fillId="0" borderId="33" xfId="0" applyNumberFormat="1" applyFont="1" applyBorder="1" applyAlignment="1">
      <alignment horizontal="right"/>
    </xf>
    <xf numFmtId="0" fontId="13" fillId="0" borderId="34" xfId="0" applyNumberFormat="1" applyFont="1" applyBorder="1" applyAlignment="1">
      <alignment horizontal="right"/>
    </xf>
    <xf numFmtId="0" fontId="5" fillId="0" borderId="26" xfId="0" applyNumberFormat="1" applyFont="1" applyBorder="1" applyAlignment="1">
      <alignment horizontal="left"/>
    </xf>
    <xf numFmtId="0" fontId="13" fillId="0" borderId="21" xfId="0" applyNumberFormat="1" applyFont="1" applyBorder="1" applyAlignment="1">
      <alignment horizontal="left" indent="3"/>
    </xf>
    <xf numFmtId="37" fontId="13" fillId="0" borderId="6" xfId="0" applyNumberFormat="1" applyFont="1" applyBorder="1" applyAlignment="1"/>
    <xf numFmtId="37" fontId="13" fillId="0" borderId="2" xfId="0" applyNumberFormat="1" applyFont="1" applyBorder="1" applyAlignment="1"/>
    <xf numFmtId="5" fontId="13" fillId="0" borderId="2" xfId="0" applyNumberFormat="1" applyFont="1" applyBorder="1" applyAlignment="1"/>
    <xf numFmtId="5" fontId="13" fillId="0" borderId="3" xfId="0" applyNumberFormat="1" applyFont="1" applyBorder="1" applyAlignment="1"/>
    <xf numFmtId="165" fontId="32" fillId="0" borderId="0" xfId="0" applyNumberFormat="1" applyFont="1" applyAlignment="1"/>
    <xf numFmtId="0" fontId="7" fillId="0" borderId="0" xfId="8" applyNumberFormat="1" applyFont="1" applyFill="1" applyBorder="1" applyAlignment="1" applyProtection="1"/>
    <xf numFmtId="0" fontId="45" fillId="0" borderId="0" xfId="8" applyFont="1" applyBorder="1" applyAlignment="1">
      <alignment vertical="center"/>
    </xf>
    <xf numFmtId="0" fontId="45" fillId="0" borderId="0" xfId="8" applyFont="1" applyAlignment="1">
      <alignment vertical="center"/>
    </xf>
    <xf numFmtId="0" fontId="47" fillId="0" borderId="24" xfId="8" applyFont="1" applyFill="1" applyBorder="1" applyAlignment="1">
      <alignment horizontal="left" vertical="center"/>
    </xf>
    <xf numFmtId="0" fontId="47" fillId="0" borderId="42" xfId="8" applyFont="1" applyFill="1" applyBorder="1" applyAlignment="1">
      <alignment horizontal="left" vertical="center"/>
    </xf>
    <xf numFmtId="0" fontId="47" fillId="0" borderId="12" xfId="8" applyFont="1" applyFill="1" applyBorder="1" applyAlignment="1">
      <alignment horizontal="left" vertical="center"/>
    </xf>
    <xf numFmtId="0" fontId="47" fillId="0" borderId="43" xfId="8" applyFont="1" applyFill="1" applyBorder="1" applyAlignment="1">
      <alignment horizontal="left" vertical="center"/>
    </xf>
    <xf numFmtId="166" fontId="47" fillId="0" borderId="12" xfId="8" applyNumberFormat="1" applyFont="1" applyFill="1" applyBorder="1" applyAlignment="1">
      <alignment horizontal="left" vertical="center"/>
    </xf>
    <xf numFmtId="0" fontId="48" fillId="0" borderId="43" xfId="8" applyFont="1" applyFill="1" applyBorder="1" applyAlignment="1">
      <alignment horizontal="left" vertical="center"/>
    </xf>
    <xf numFmtId="166" fontId="48" fillId="0" borderId="12" xfId="8" applyNumberFormat="1" applyFont="1" applyFill="1" applyBorder="1" applyAlignment="1">
      <alignment horizontal="left" vertical="center"/>
    </xf>
    <xf numFmtId="0" fontId="47" fillId="0" borderId="44" xfId="8" applyFont="1" applyFill="1" applyBorder="1" applyAlignment="1">
      <alignment horizontal="left" vertical="center"/>
    </xf>
    <xf numFmtId="0" fontId="47" fillId="0" borderId="21" xfId="8" applyFont="1" applyFill="1" applyBorder="1" applyAlignment="1">
      <alignment vertical="center"/>
    </xf>
    <xf numFmtId="0" fontId="47" fillId="0" borderId="36" xfId="8" applyFont="1" applyFill="1" applyBorder="1" applyAlignment="1">
      <alignment vertical="center"/>
    </xf>
    <xf numFmtId="0" fontId="47" fillId="0" borderId="12" xfId="8" applyFont="1" applyFill="1" applyBorder="1" applyAlignment="1">
      <alignment vertical="center"/>
    </xf>
    <xf numFmtId="0" fontId="47" fillId="0" borderId="38" xfId="8" applyFont="1" applyFill="1" applyBorder="1" applyAlignment="1">
      <alignment vertical="center"/>
    </xf>
    <xf numFmtId="166" fontId="48" fillId="0" borderId="26" xfId="8" applyNumberFormat="1" applyFont="1" applyFill="1" applyBorder="1" applyAlignment="1">
      <alignment horizontal="left" vertical="center"/>
    </xf>
    <xf numFmtId="0" fontId="48" fillId="0" borderId="45" xfId="8" applyFont="1" applyFill="1" applyBorder="1" applyAlignment="1">
      <alignment horizontal="left" vertical="center"/>
    </xf>
    <xf numFmtId="0" fontId="48" fillId="0" borderId="21" xfId="8" applyFont="1" applyFill="1" applyBorder="1" applyAlignment="1">
      <alignment vertical="center"/>
    </xf>
    <xf numFmtId="0" fontId="49" fillId="0" borderId="24" xfId="8" applyNumberFormat="1" applyFont="1" applyFill="1" applyBorder="1" applyAlignment="1" applyProtection="1"/>
    <xf numFmtId="166" fontId="48" fillId="0" borderId="36" xfId="8" applyNumberFormat="1" applyFont="1" applyFill="1" applyBorder="1" applyAlignment="1">
      <alignment horizontal="left" vertical="center"/>
    </xf>
    <xf numFmtId="0" fontId="48" fillId="0" borderId="42" xfId="8" applyFont="1" applyFill="1" applyBorder="1" applyAlignment="1">
      <alignment horizontal="left" vertical="center"/>
    </xf>
    <xf numFmtId="166" fontId="48" fillId="0" borderId="38" xfId="8" applyNumberFormat="1" applyFont="1" applyFill="1" applyBorder="1" applyAlignment="1">
      <alignment horizontal="left" vertical="center"/>
    </xf>
    <xf numFmtId="0" fontId="48" fillId="0" borderId="44" xfId="8" applyFont="1" applyFill="1" applyBorder="1" applyAlignment="1">
      <alignment horizontal="left" vertical="center"/>
    </xf>
    <xf numFmtId="0" fontId="48" fillId="0" borderId="24" xfId="8" applyFont="1" applyFill="1" applyBorder="1" applyAlignment="1">
      <alignment horizontal="right" vertical="center"/>
    </xf>
    <xf numFmtId="0" fontId="48" fillId="0" borderId="14" xfId="8" applyFont="1" applyFill="1" applyBorder="1" applyAlignment="1">
      <alignment vertical="center"/>
    </xf>
    <xf numFmtId="0" fontId="48" fillId="0" borderId="40" xfId="8" applyFont="1" applyFill="1" applyBorder="1" applyAlignment="1">
      <alignment horizontal="left" vertical="center"/>
    </xf>
    <xf numFmtId="0" fontId="48" fillId="0" borderId="38" xfId="8" applyFont="1" applyFill="1" applyBorder="1" applyAlignment="1">
      <alignment vertical="center"/>
    </xf>
    <xf numFmtId="0" fontId="48" fillId="0" borderId="24" xfId="8" applyFont="1" applyFill="1" applyBorder="1" applyAlignment="1">
      <alignment horizontal="left" vertical="center"/>
    </xf>
    <xf numFmtId="0" fontId="47" fillId="0" borderId="6" xfId="8" applyFont="1" applyFill="1" applyBorder="1" applyAlignment="1">
      <alignment vertical="center"/>
    </xf>
    <xf numFmtId="0" fontId="47" fillId="0" borderId="2" xfId="8" applyFont="1" applyFill="1" applyBorder="1" applyAlignment="1">
      <alignment horizontal="left" vertical="center"/>
    </xf>
    <xf numFmtId="37" fontId="47" fillId="0" borderId="24" xfId="1" applyNumberFormat="1" applyFont="1" applyFill="1" applyBorder="1" applyAlignment="1">
      <alignment horizontal="right" vertical="center"/>
    </xf>
    <xf numFmtId="37" fontId="47" fillId="0" borderId="17" xfId="1" applyNumberFormat="1" applyFont="1" applyFill="1" applyBorder="1" applyAlignment="1">
      <alignment horizontal="right" vertical="center"/>
    </xf>
    <xf numFmtId="37" fontId="47" fillId="0" borderId="46" xfId="1" applyNumberFormat="1" applyFont="1" applyFill="1" applyBorder="1" applyAlignment="1">
      <alignment horizontal="right" vertical="center"/>
    </xf>
    <xf numFmtId="37" fontId="47" fillId="0" borderId="47" xfId="1" applyNumberFormat="1" applyFont="1" applyFill="1" applyBorder="1" applyAlignment="1">
      <alignment horizontal="right" vertical="center"/>
    </xf>
    <xf numFmtId="37" fontId="47" fillId="0" borderId="48" xfId="1" applyNumberFormat="1" applyFont="1" applyFill="1" applyBorder="1" applyAlignment="1">
      <alignment horizontal="right" vertical="center"/>
    </xf>
    <xf numFmtId="37" fontId="47" fillId="0" borderId="49" xfId="1" applyNumberFormat="1" applyFont="1" applyFill="1" applyBorder="1" applyAlignment="1">
      <alignment horizontal="right" vertical="center"/>
    </xf>
    <xf numFmtId="37" fontId="47" fillId="0" borderId="50" xfId="1" applyNumberFormat="1" applyFont="1" applyFill="1" applyBorder="1" applyAlignment="1">
      <alignment horizontal="right" vertical="center"/>
    </xf>
    <xf numFmtId="37" fontId="47" fillId="0" borderId="43" xfId="1" applyNumberFormat="1" applyFont="1" applyFill="1" applyBorder="1" applyAlignment="1">
      <alignment horizontal="right" vertical="center"/>
    </xf>
    <xf numFmtId="37" fontId="47" fillId="0" borderId="51" xfId="1" applyNumberFormat="1" applyFont="1" applyFill="1" applyBorder="1" applyAlignment="1">
      <alignment horizontal="right" vertical="center"/>
    </xf>
    <xf numFmtId="37" fontId="47" fillId="0" borderId="52" xfId="1" applyNumberFormat="1" applyFont="1" applyFill="1" applyBorder="1" applyAlignment="1">
      <alignment horizontal="right" vertical="center"/>
    </xf>
    <xf numFmtId="37" fontId="47" fillId="0" borderId="53" xfId="1" applyNumberFormat="1" applyFont="1" applyFill="1" applyBorder="1" applyAlignment="1">
      <alignment horizontal="right" vertical="center"/>
    </xf>
    <xf numFmtId="37" fontId="47" fillId="0" borderId="2" xfId="1" applyNumberFormat="1" applyFont="1" applyFill="1" applyBorder="1" applyAlignment="1">
      <alignment horizontal="right" vertical="center"/>
    </xf>
    <xf numFmtId="37" fontId="47" fillId="0" borderId="3" xfId="1" applyNumberFormat="1" applyFont="1" applyFill="1" applyBorder="1" applyAlignment="1">
      <alignment horizontal="right" vertical="center"/>
    </xf>
    <xf numFmtId="37" fontId="7" fillId="0" borderId="0" xfId="1" applyNumberFormat="1" applyFont="1" applyFill="1" applyBorder="1" applyAlignment="1" applyProtection="1"/>
    <xf numFmtId="37" fontId="49" fillId="0" borderId="24" xfId="1" applyNumberFormat="1" applyFont="1" applyFill="1" applyBorder="1" applyAlignment="1" applyProtection="1"/>
    <xf numFmtId="37" fontId="49" fillId="0" borderId="17" xfId="1" applyNumberFormat="1" applyFont="1" applyFill="1" applyBorder="1" applyAlignment="1" applyProtection="1"/>
    <xf numFmtId="37" fontId="48" fillId="0" borderId="46" xfId="1" applyNumberFormat="1" applyFont="1" applyFill="1" applyBorder="1" applyAlignment="1">
      <alignment horizontal="right" vertical="center"/>
    </xf>
    <xf numFmtId="37" fontId="48" fillId="0" borderId="47" xfId="1" applyNumberFormat="1" applyFont="1" applyFill="1" applyBorder="1" applyAlignment="1">
      <alignment horizontal="right" vertical="center"/>
    </xf>
    <xf numFmtId="37" fontId="48" fillId="0" borderId="48" xfId="1" applyNumberFormat="1" applyFont="1" applyFill="1" applyBorder="1" applyAlignment="1">
      <alignment horizontal="right" vertical="center"/>
    </xf>
    <xf numFmtId="37" fontId="48" fillId="0" borderId="49" xfId="1" applyNumberFormat="1" applyFont="1" applyFill="1" applyBorder="1" applyAlignment="1">
      <alignment horizontal="right" vertical="center"/>
    </xf>
    <xf numFmtId="37" fontId="48" fillId="0" borderId="50" xfId="1" applyNumberFormat="1" applyFont="1" applyFill="1" applyBorder="1" applyAlignment="1">
      <alignment horizontal="right" vertical="center"/>
    </xf>
    <xf numFmtId="37" fontId="48" fillId="0" borderId="51" xfId="1" applyNumberFormat="1" applyFont="1" applyFill="1" applyBorder="1" applyAlignment="1">
      <alignment horizontal="right" vertical="center"/>
    </xf>
    <xf numFmtId="37" fontId="48" fillId="0" borderId="52" xfId="1" applyNumberFormat="1" applyFont="1" applyFill="1" applyBorder="1" applyAlignment="1">
      <alignment horizontal="right" vertical="center"/>
    </xf>
    <xf numFmtId="37" fontId="48" fillId="0" borderId="53" xfId="1" applyNumberFormat="1" applyFont="1" applyFill="1" applyBorder="1" applyAlignment="1">
      <alignment horizontal="right" vertical="center"/>
    </xf>
    <xf numFmtId="37" fontId="48" fillId="0" borderId="41" xfId="1" applyNumberFormat="1" applyFont="1" applyFill="1" applyBorder="1" applyAlignment="1">
      <alignment horizontal="right" vertical="center"/>
    </xf>
    <xf numFmtId="37" fontId="48" fillId="0" borderId="54" xfId="1" applyNumberFormat="1" applyFont="1" applyFill="1" applyBorder="1" applyAlignment="1">
      <alignment horizontal="right" vertical="center"/>
    </xf>
    <xf numFmtId="37" fontId="48" fillId="0" borderId="24" xfId="1" applyNumberFormat="1" applyFont="1" applyFill="1" applyBorder="1" applyAlignment="1">
      <alignment horizontal="right" vertical="center"/>
    </xf>
    <xf numFmtId="37" fontId="48" fillId="0" borderId="17" xfId="1" applyNumberFormat="1" applyFont="1" applyFill="1" applyBorder="1" applyAlignment="1">
      <alignment horizontal="right" vertical="center"/>
    </xf>
    <xf numFmtId="5" fontId="5" fillId="0" borderId="0" xfId="3" applyNumberFormat="1" applyFont="1" applyFill="1" applyBorder="1" applyAlignment="1">
      <alignment vertical="top"/>
    </xf>
    <xf numFmtId="0" fontId="5" fillId="0" borderId="0" xfId="7" applyFont="1" applyFill="1" applyBorder="1" applyAlignment="1">
      <alignment horizontal="center" vertical="top" wrapText="1"/>
    </xf>
    <xf numFmtId="7" fontId="5" fillId="0" borderId="0" xfId="3" applyNumberFormat="1" applyFont="1" applyFill="1" applyBorder="1" applyAlignment="1">
      <alignment vertical="top"/>
    </xf>
    <xf numFmtId="0" fontId="47" fillId="0" borderId="45" xfId="8" applyFont="1" applyFill="1" applyBorder="1" applyAlignment="1">
      <alignment horizontal="left" vertical="center"/>
    </xf>
    <xf numFmtId="0" fontId="47" fillId="0" borderId="26" xfId="8" applyFont="1" applyFill="1" applyBorder="1" applyAlignment="1">
      <alignment vertical="center"/>
    </xf>
    <xf numFmtId="0" fontId="11" fillId="4" borderId="0" xfId="0" applyFont="1" applyFill="1" applyBorder="1" applyAlignment="1">
      <alignment wrapText="1"/>
    </xf>
    <xf numFmtId="0" fontId="11" fillId="4" borderId="0" xfId="0" applyFont="1" applyFill="1" applyBorder="1" applyAlignment="1"/>
    <xf numFmtId="165" fontId="11" fillId="0" borderId="0" xfId="0" applyNumberFormat="1" applyFont="1"/>
    <xf numFmtId="0" fontId="0" fillId="0" borderId="0" xfId="0" applyBorder="1" applyAlignment="1">
      <alignment vertical="top" wrapText="1"/>
    </xf>
    <xf numFmtId="0" fontId="11" fillId="4" borderId="0" xfId="0" applyFont="1" applyFill="1" applyBorder="1" applyAlignment="1">
      <alignment wrapText="1"/>
    </xf>
    <xf numFmtId="5" fontId="13" fillId="0" borderId="4" xfId="0" applyNumberFormat="1" applyFont="1" applyBorder="1" applyAlignment="1"/>
    <xf numFmtId="0" fontId="13" fillId="0" borderId="61" xfId="0" applyNumberFormat="1" applyFont="1" applyBorder="1" applyAlignment="1">
      <alignment horizontal="center"/>
    </xf>
    <xf numFmtId="0" fontId="13" fillId="0" borderId="33" xfId="0" applyNumberFormat="1" applyFont="1" applyBorder="1" applyAlignment="1">
      <alignment horizontal="center"/>
    </xf>
    <xf numFmtId="37" fontId="13" fillId="0" borderId="21" xfId="0" applyNumberFormat="1" applyFont="1" applyBorder="1" applyAlignment="1"/>
    <xf numFmtId="37" fontId="13" fillId="0" borderId="24" xfId="0" applyNumberFormat="1" applyFont="1" applyBorder="1" applyAlignment="1"/>
    <xf numFmtId="0" fontId="20" fillId="0" borderId="0" xfId="0" applyFont="1"/>
    <xf numFmtId="5" fontId="18" fillId="2" borderId="56" xfId="0" applyNumberFormat="1" applyFont="1" applyFill="1" applyBorder="1" applyAlignment="1"/>
    <xf numFmtId="5" fontId="18" fillId="2" borderId="57" xfId="0" applyNumberFormat="1" applyFont="1" applyFill="1" applyBorder="1" applyAlignment="1"/>
    <xf numFmtId="5" fontId="19" fillId="2" borderId="17" xfId="0" applyNumberFormat="1" applyFont="1" applyFill="1" applyBorder="1" applyAlignment="1"/>
    <xf numFmtId="5" fontId="18" fillId="2" borderId="84" xfId="0" applyNumberFormat="1" applyFont="1" applyFill="1" applyBorder="1" applyAlignment="1"/>
    <xf numFmtId="5" fontId="18" fillId="2" borderId="85" xfId="0" applyNumberFormat="1" applyFont="1" applyFill="1" applyBorder="1" applyAlignment="1"/>
    <xf numFmtId="0" fontId="11" fillId="4" borderId="0" xfId="0" applyFont="1" applyFill="1" applyBorder="1" applyAlignment="1">
      <alignment vertical="top" wrapText="1"/>
    </xf>
    <xf numFmtId="0" fontId="3" fillId="0" borderId="35" xfId="0" applyNumberFormat="1" applyFont="1" applyBorder="1" applyAlignment="1">
      <alignment horizontal="left"/>
    </xf>
    <xf numFmtId="0" fontId="0" fillId="0" borderId="0" xfId="0"/>
    <xf numFmtId="0" fontId="13" fillId="0" borderId="0" xfId="0" applyNumberFormat="1" applyFont="1" applyBorder="1" applyAlignment="1"/>
    <xf numFmtId="37" fontId="13" fillId="0" borderId="0" xfId="0" applyNumberFormat="1" applyFont="1" applyBorder="1" applyAlignment="1">
      <alignment horizontal="center"/>
    </xf>
    <xf numFmtId="164" fontId="13" fillId="0" borderId="0" xfId="0" applyNumberFormat="1" applyFont="1" applyBorder="1" applyAlignment="1"/>
    <xf numFmtId="0" fontId="3" fillId="0" borderId="0" xfId="0" applyNumberFormat="1" applyFont="1" applyBorder="1" applyAlignment="1"/>
    <xf numFmtId="0" fontId="3" fillId="0" borderId="7" xfId="0" applyNumberFormat="1" applyFont="1" applyBorder="1" applyAlignment="1">
      <alignment horizontal="left"/>
    </xf>
    <xf numFmtId="0" fontId="3" fillId="0" borderId="12" xfId="0" applyNumberFormat="1" applyFont="1" applyBorder="1" applyAlignment="1">
      <alignment horizontal="left"/>
    </xf>
    <xf numFmtId="0" fontId="32" fillId="0" borderId="0" xfId="25" applyFont="1" applyFill="1"/>
    <xf numFmtId="0" fontId="7" fillId="0" borderId="0" xfId="25" applyFont="1" applyFill="1"/>
    <xf numFmtId="0" fontId="7" fillId="0" borderId="0" xfId="26" applyNumberFormat="1" applyFont="1" applyFill="1"/>
    <xf numFmtId="1" fontId="6" fillId="0" borderId="0" xfId="26" applyNumberFormat="1" applyFont="1" applyFill="1" applyAlignment="1">
      <alignment horizontal="centerContinuous"/>
    </xf>
    <xf numFmtId="1" fontId="18" fillId="0" borderId="0" xfId="26" applyNumberFormat="1" applyFont="1" applyFill="1" applyAlignment="1">
      <alignment horizontal="centerContinuous"/>
    </xf>
    <xf numFmtId="1" fontId="52" fillId="0" borderId="0" xfId="26" applyNumberFormat="1" applyFont="1" applyFill="1" applyAlignment="1"/>
    <xf numFmtId="0" fontId="12" fillId="0" borderId="0" xfId="26" applyFont="1" applyFill="1"/>
    <xf numFmtId="3" fontId="52" fillId="0" borderId="0" xfId="26" applyNumberFormat="1" applyFont="1" applyFill="1" applyAlignment="1"/>
    <xf numFmtId="0" fontId="12" fillId="0" borderId="0" xfId="25" applyFill="1"/>
    <xf numFmtId="0" fontId="53" fillId="0" borderId="0" xfId="26" applyNumberFormat="1" applyFont="1" applyFill="1"/>
    <xf numFmtId="0" fontId="0" fillId="0" borderId="0" xfId="0"/>
    <xf numFmtId="0" fontId="17" fillId="0" borderId="0" xfId="0" applyFont="1" applyBorder="1" applyAlignment="1"/>
    <xf numFmtId="0" fontId="17" fillId="0" borderId="0" xfId="34" applyFont="1"/>
    <xf numFmtId="0" fontId="17" fillId="0" borderId="0" xfId="0" applyFont="1"/>
    <xf numFmtId="37" fontId="17" fillId="0" borderId="0" xfId="0" applyNumberFormat="1" applyFont="1"/>
    <xf numFmtId="0" fontId="8" fillId="0" borderId="0" xfId="34" applyFont="1" applyAlignment="1"/>
    <xf numFmtId="0" fontId="3" fillId="0" borderId="39" xfId="0" applyNumberFormat="1" applyFont="1" applyBorder="1" applyAlignment="1"/>
    <xf numFmtId="0" fontId="3" fillId="0" borderId="10" xfId="0" applyNumberFormat="1" applyFont="1" applyBorder="1" applyAlignment="1"/>
    <xf numFmtId="37" fontId="5" fillId="0" borderId="5" xfId="0" applyNumberFormat="1" applyFont="1" applyBorder="1" applyAlignment="1"/>
    <xf numFmtId="37" fontId="3" fillId="0" borderId="0" xfId="0" applyNumberFormat="1" applyFont="1" applyBorder="1" applyAlignment="1">
      <alignment horizontal="right"/>
    </xf>
    <xf numFmtId="37" fontId="3" fillId="0" borderId="23" xfId="0" applyNumberFormat="1" applyFont="1" applyBorder="1" applyAlignment="1">
      <alignment horizontal="right"/>
    </xf>
    <xf numFmtId="37" fontId="5" fillId="0" borderId="26" xfId="0" applyNumberFormat="1" applyFont="1" applyFill="1" applyBorder="1" applyAlignment="1"/>
    <xf numFmtId="37" fontId="5" fillId="0" borderId="27" xfId="0" applyNumberFormat="1" applyFont="1" applyFill="1" applyBorder="1" applyAlignment="1"/>
    <xf numFmtId="37" fontId="5" fillId="0" borderId="9" xfId="0" applyNumberFormat="1" applyFont="1" applyFill="1" applyBorder="1" applyAlignment="1"/>
    <xf numFmtId="37" fontId="5" fillId="0" borderId="26" xfId="0" applyNumberFormat="1" applyFont="1" applyBorder="1" applyAlignment="1"/>
    <xf numFmtId="37" fontId="5" fillId="0" borderId="27" xfId="0" applyNumberFormat="1" applyFont="1" applyBorder="1" applyAlignment="1"/>
    <xf numFmtId="37" fontId="5" fillId="0" borderId="28" xfId="0" applyNumberFormat="1" applyFont="1" applyFill="1" applyBorder="1" applyAlignment="1"/>
    <xf numFmtId="37" fontId="3" fillId="0" borderId="7" xfId="0" applyNumberFormat="1" applyFont="1" applyBorder="1" applyAlignment="1">
      <alignment horizontal="right"/>
    </xf>
    <xf numFmtId="1" fontId="18" fillId="0" borderId="88" xfId="26" applyNumberFormat="1" applyFont="1" applyFill="1" applyBorder="1" applyAlignment="1"/>
    <xf numFmtId="1" fontId="18" fillId="0" borderId="90" xfId="26" applyNumberFormat="1" applyFont="1" applyFill="1" applyBorder="1" applyAlignment="1"/>
    <xf numFmtId="1" fontId="18" fillId="0" borderId="89" xfId="26" applyNumberFormat="1" applyFont="1" applyFill="1" applyBorder="1" applyAlignment="1"/>
    <xf numFmtId="1" fontId="18" fillId="0" borderId="95" xfId="26" applyNumberFormat="1" applyFont="1" applyFill="1" applyBorder="1" applyAlignment="1">
      <alignment horizontal="center"/>
    </xf>
    <xf numFmtId="1" fontId="18" fillId="0" borderId="89" xfId="26" applyNumberFormat="1" applyFont="1" applyFill="1" applyBorder="1" applyAlignment="1">
      <alignment horizontal="center"/>
    </xf>
    <xf numFmtId="1" fontId="18" fillId="0" borderId="132" xfId="26" applyNumberFormat="1" applyFont="1" applyFill="1" applyBorder="1" applyAlignment="1"/>
    <xf numFmtId="1" fontId="18" fillId="0" borderId="33" xfId="26" applyNumberFormat="1" applyFont="1" applyFill="1" applyBorder="1" applyAlignment="1"/>
    <xf numFmtId="1" fontId="18" fillId="0" borderId="93" xfId="26" applyNumberFormat="1" applyFont="1" applyFill="1" applyBorder="1" applyAlignment="1"/>
    <xf numFmtId="1" fontId="18" fillId="0" borderId="96" xfId="26" applyNumberFormat="1" applyFont="1" applyFill="1" applyBorder="1" applyAlignment="1">
      <alignment horizontal="center"/>
    </xf>
    <xf numFmtId="1" fontId="18" fillId="0" borderId="93" xfId="26" applyNumberFormat="1" applyFont="1" applyFill="1" applyBorder="1" applyAlignment="1">
      <alignment horizontal="center"/>
    </xf>
    <xf numFmtId="1" fontId="19" fillId="0" borderId="91" xfId="26" applyNumberFormat="1" applyFont="1" applyFill="1" applyBorder="1" applyAlignment="1"/>
    <xf numFmtId="1" fontId="19" fillId="0" borderId="0" xfId="26" applyNumberFormat="1" applyFont="1" applyFill="1" applyBorder="1" applyAlignment="1"/>
    <xf numFmtId="1" fontId="19" fillId="0" borderId="92" xfId="26" applyNumberFormat="1" applyFont="1" applyFill="1" applyBorder="1" applyAlignment="1"/>
    <xf numFmtId="171" fontId="19" fillId="0" borderId="98" xfId="26" applyNumberFormat="1" applyFont="1" applyFill="1" applyBorder="1" applyAlignment="1"/>
    <xf numFmtId="171" fontId="19" fillId="0" borderId="99" xfId="26" applyNumberFormat="1" applyFont="1" applyFill="1" applyBorder="1" applyAlignment="1"/>
    <xf numFmtId="1" fontId="18" fillId="0" borderId="91" xfId="26" applyNumberFormat="1" applyFont="1" applyFill="1" applyBorder="1" applyAlignment="1"/>
    <xf numFmtId="1" fontId="18" fillId="0" borderId="0" xfId="26" applyNumberFormat="1" applyFont="1" applyFill="1" applyBorder="1" applyAlignment="1"/>
    <xf numFmtId="1" fontId="18" fillId="0" borderId="92" xfId="26" applyNumberFormat="1" applyFont="1" applyFill="1" applyBorder="1" applyAlignment="1"/>
    <xf numFmtId="171" fontId="18" fillId="0" borderId="131" xfId="26" applyNumberFormat="1" applyFont="1" applyFill="1" applyBorder="1" applyAlignment="1"/>
    <xf numFmtId="171" fontId="18" fillId="0" borderId="92" xfId="26" applyNumberFormat="1" applyFont="1" applyFill="1" applyBorder="1" applyAlignment="1"/>
    <xf numFmtId="171" fontId="3" fillId="0" borderId="92" xfId="26" applyNumberFormat="1" applyFont="1" applyFill="1" applyBorder="1"/>
    <xf numFmtId="1" fontId="19" fillId="0" borderId="94" xfId="26" applyNumberFormat="1" applyFont="1" applyFill="1" applyBorder="1" applyAlignment="1"/>
    <xf numFmtId="1" fontId="19" fillId="0" borderId="24" xfId="26" applyNumberFormat="1" applyFont="1" applyFill="1" applyBorder="1" applyAlignment="1"/>
    <xf numFmtId="1" fontId="19" fillId="0" borderId="87" xfId="26" applyNumberFormat="1" applyFont="1" applyFill="1" applyBorder="1" applyAlignment="1"/>
    <xf numFmtId="171" fontId="19" fillId="0" borderId="97" xfId="26" applyNumberFormat="1" applyFont="1" applyFill="1" applyBorder="1" applyAlignment="1"/>
    <xf numFmtId="171" fontId="19" fillId="0" borderId="87" xfId="26" applyNumberFormat="1" applyFont="1" applyFill="1" applyBorder="1" applyAlignment="1"/>
    <xf numFmtId="171" fontId="13" fillId="0" borderId="87" xfId="26" applyNumberFormat="1" applyFont="1" applyFill="1" applyBorder="1"/>
    <xf numFmtId="0" fontId="11" fillId="0" borderId="0" xfId="33" applyFont="1" applyBorder="1"/>
    <xf numFmtId="1" fontId="19" fillId="0" borderId="100" xfId="26" applyNumberFormat="1" applyFont="1" applyFill="1" applyBorder="1" applyAlignment="1"/>
    <xf numFmtId="1" fontId="19" fillId="0" borderId="55" xfId="26" applyNumberFormat="1" applyFont="1" applyFill="1" applyBorder="1" applyAlignment="1"/>
    <xf numFmtId="1" fontId="19" fillId="0" borderId="101" xfId="26" applyNumberFormat="1" applyFont="1" applyFill="1" applyBorder="1" applyAlignment="1"/>
    <xf numFmtId="172" fontId="19" fillId="0" borderId="101" xfId="26" applyNumberFormat="1" applyFont="1" applyFill="1" applyBorder="1" applyAlignment="1"/>
    <xf numFmtId="3" fontId="18" fillId="0" borderId="0" xfId="26" applyNumberFormat="1" applyFont="1" applyFill="1" applyBorder="1" applyAlignment="1"/>
    <xf numFmtId="1" fontId="18" fillId="0" borderId="0" xfId="26" applyNumberFormat="1" applyFont="1" applyFill="1" applyAlignment="1"/>
    <xf numFmtId="0" fontId="3" fillId="0" borderId="0" xfId="26" applyFont="1" applyFill="1" applyBorder="1"/>
    <xf numFmtId="3" fontId="18" fillId="0" borderId="0" xfId="26" applyNumberFormat="1" applyFont="1" applyFill="1" applyAlignment="1"/>
    <xf numFmtId="1" fontId="56" fillId="0" borderId="0" xfId="26" applyNumberFormat="1" applyFont="1" applyFill="1" applyAlignment="1"/>
    <xf numFmtId="0" fontId="11" fillId="0" borderId="0" xfId="26" applyFont="1" applyFill="1"/>
    <xf numFmtId="3" fontId="56" fillId="0" borderId="0" xfId="26" applyNumberFormat="1" applyFont="1" applyFill="1" applyAlignment="1"/>
    <xf numFmtId="1" fontId="18" fillId="0" borderId="0" xfId="26" applyNumberFormat="1" applyFont="1" applyFill="1" applyBorder="1" applyAlignment="1">
      <alignment horizontal="left" indent="1"/>
    </xf>
    <xf numFmtId="171" fontId="18" fillId="2" borderId="14" xfId="0" applyNumberFormat="1" applyFont="1" applyFill="1" applyBorder="1" applyAlignment="1"/>
    <xf numFmtId="171" fontId="18" fillId="2" borderId="12" xfId="0" applyNumberFormat="1" applyFont="1" applyFill="1" applyBorder="1" applyAlignment="1"/>
    <xf numFmtId="171" fontId="19" fillId="2" borderId="21" xfId="0" applyNumberFormat="1" applyFont="1" applyFill="1" applyBorder="1" applyAlignment="1"/>
    <xf numFmtId="171" fontId="18" fillId="2" borderId="14" xfId="0" applyNumberFormat="1" applyFont="1" applyFill="1" applyBorder="1" applyAlignment="1">
      <alignment horizontal="right"/>
    </xf>
    <xf numFmtId="171" fontId="18" fillId="2" borderId="22" xfId="0" applyNumberFormat="1" applyFont="1" applyFill="1" applyBorder="1" applyAlignment="1">
      <alignment horizontal="right"/>
    </xf>
    <xf numFmtId="171" fontId="6" fillId="2" borderId="0" xfId="0" applyNumberFormat="1" applyFont="1" applyFill="1" applyAlignment="1"/>
    <xf numFmtId="171" fontId="5" fillId="0" borderId="0" xfId="0" applyNumberFormat="1" applyFont="1" applyAlignment="1"/>
    <xf numFmtId="171" fontId="5" fillId="0" borderId="14" xfId="0" applyNumberFormat="1" applyFont="1" applyBorder="1" applyAlignment="1"/>
    <xf numFmtId="171" fontId="18" fillId="2" borderId="22" xfId="0" applyNumberFormat="1" applyFont="1" applyFill="1" applyBorder="1" applyAlignment="1"/>
    <xf numFmtId="171" fontId="19" fillId="2" borderId="30" xfId="0" applyNumberFormat="1" applyFont="1" applyFill="1" applyBorder="1" applyAlignment="1"/>
    <xf numFmtId="172" fontId="19" fillId="2" borderId="10" xfId="0" applyNumberFormat="1" applyFont="1" applyFill="1" applyBorder="1" applyAlignment="1"/>
    <xf numFmtId="0" fontId="3" fillId="0" borderId="12" xfId="0" applyNumberFormat="1" applyFont="1" applyBorder="1" applyAlignment="1"/>
    <xf numFmtId="3" fontId="3" fillId="0" borderId="0" xfId="0" applyNumberFormat="1" applyFont="1" applyAlignment="1"/>
    <xf numFmtId="0" fontId="3" fillId="0" borderId="33" xfId="0" applyNumberFormat="1" applyFont="1" applyBorder="1" applyAlignment="1">
      <alignment horizontal="center"/>
    </xf>
    <xf numFmtId="0" fontId="3" fillId="0" borderId="32" xfId="0" applyNumberFormat="1" applyFont="1" applyBorder="1" applyAlignment="1">
      <alignment horizontal="center"/>
    </xf>
    <xf numFmtId="0" fontId="3" fillId="0" borderId="14" xfId="0" applyNumberFormat="1" applyFont="1" applyBorder="1" applyAlignment="1"/>
    <xf numFmtId="0" fontId="3" fillId="0" borderId="6" xfId="0" applyNumberFormat="1" applyFont="1" applyBorder="1" applyAlignment="1"/>
    <xf numFmtId="171" fontId="13" fillId="0" borderId="16" xfId="0" applyNumberFormat="1" applyFont="1" applyBorder="1" applyAlignment="1">
      <alignment horizontal="right"/>
    </xf>
    <xf numFmtId="171" fontId="13" fillId="0" borderId="29" xfId="0" applyNumberFormat="1" applyFont="1" applyBorder="1" applyAlignment="1"/>
    <xf numFmtId="171" fontId="13" fillId="0" borderId="15" xfId="0" applyNumberFormat="1" applyFont="1" applyBorder="1" applyAlignment="1">
      <alignment horizontal="right"/>
    </xf>
    <xf numFmtId="171" fontId="13" fillId="0" borderId="15" xfId="0" applyNumberFormat="1" applyFont="1" applyBorder="1" applyAlignment="1"/>
    <xf numFmtId="171" fontId="3" fillId="0" borderId="5" xfId="0" applyNumberFormat="1" applyFont="1" applyBorder="1" applyAlignment="1">
      <alignment horizontal="right"/>
    </xf>
    <xf numFmtId="171" fontId="3" fillId="0" borderId="23" xfId="0" applyNumberFormat="1" applyFont="1" applyBorder="1" applyAlignment="1"/>
    <xf numFmtId="171" fontId="3" fillId="0" borderId="13" xfId="0" applyNumberFormat="1" applyFont="1" applyBorder="1" applyAlignment="1">
      <alignment horizontal="right"/>
    </xf>
    <xf numFmtId="171" fontId="3" fillId="0" borderId="57" xfId="0" applyNumberFormat="1" applyFont="1" applyBorder="1" applyAlignment="1"/>
    <xf numFmtId="171" fontId="3" fillId="0" borderId="13" xfId="0" applyNumberFormat="1" applyFont="1" applyBorder="1" applyAlignment="1"/>
    <xf numFmtId="171" fontId="3" fillId="0" borderId="8" xfId="0" applyNumberFormat="1" applyFont="1" applyBorder="1" applyAlignment="1"/>
    <xf numFmtId="171" fontId="3" fillId="0" borderId="11" xfId="0" applyNumberFormat="1" applyFont="1" applyBorder="1" applyAlignment="1"/>
    <xf numFmtId="171" fontId="13" fillId="0" borderId="13" xfId="0" applyNumberFormat="1" applyFont="1" applyBorder="1" applyAlignment="1">
      <alignment horizontal="right"/>
    </xf>
    <xf numFmtId="171" fontId="3" fillId="0" borderId="9" xfId="0" applyNumberFormat="1" applyFont="1" applyBorder="1" applyAlignment="1"/>
    <xf numFmtId="171" fontId="13" fillId="0" borderId="4" xfId="0" applyNumberFormat="1" applyFont="1" applyBorder="1" applyAlignment="1">
      <alignment horizontal="right"/>
    </xf>
    <xf numFmtId="171" fontId="3" fillId="0" borderId="4" xfId="0" applyNumberFormat="1" applyFont="1" applyBorder="1" applyAlignment="1"/>
    <xf numFmtId="171" fontId="3" fillId="0" borderId="14" xfId="0" applyNumberFormat="1" applyFont="1" applyBorder="1" applyAlignment="1">
      <alignment horizontal="center"/>
    </xf>
    <xf numFmtId="171" fontId="3" fillId="0" borderId="10" xfId="0" applyNumberFormat="1" applyFont="1" applyBorder="1" applyAlignment="1">
      <alignment horizontal="center"/>
    </xf>
    <xf numFmtId="171" fontId="3" fillId="0" borderId="10" xfId="0" applyNumberFormat="1" applyFont="1" applyBorder="1" applyAlignment="1"/>
    <xf numFmtId="171" fontId="13" fillId="0" borderId="26" xfId="0" applyNumberFormat="1" applyFont="1" applyBorder="1" applyAlignment="1">
      <alignment horizontal="center"/>
    </xf>
    <xf numFmtId="171" fontId="13" fillId="0" borderId="2" xfId="0" applyNumberFormat="1" applyFont="1" applyBorder="1" applyAlignment="1">
      <alignment horizontal="center"/>
    </xf>
    <xf numFmtId="171" fontId="13" fillId="0" borderId="2" xfId="0" applyNumberFormat="1" applyFont="1" applyBorder="1" applyAlignment="1"/>
    <xf numFmtId="172" fontId="13" fillId="0" borderId="2" xfId="0" applyNumberFormat="1" applyFont="1" applyBorder="1" applyAlignment="1"/>
    <xf numFmtId="172" fontId="13" fillId="0" borderId="3" xfId="0" applyNumberFormat="1" applyFont="1" applyBorder="1" applyAlignment="1"/>
    <xf numFmtId="172" fontId="13" fillId="0" borderId="4" xfId="0" applyNumberFormat="1" applyFont="1" applyBorder="1" applyAlignment="1">
      <alignment horizontal="right"/>
    </xf>
    <xf numFmtId="0" fontId="3" fillId="0" borderId="34" xfId="0" applyNumberFormat="1" applyFont="1" applyBorder="1" applyAlignment="1">
      <alignment horizontal="center"/>
    </xf>
    <xf numFmtId="0" fontId="3" fillId="0" borderId="0" xfId="0" applyNumberFormat="1" applyFont="1" applyBorder="1" applyAlignment="1">
      <alignment horizontal="left" indent="2"/>
    </xf>
    <xf numFmtId="0" fontId="3" fillId="0" borderId="39" xfId="0" applyNumberFormat="1" applyFont="1" applyBorder="1" applyAlignment="1">
      <alignment horizontal="left" indent="2"/>
    </xf>
    <xf numFmtId="0" fontId="3" fillId="0" borderId="0" xfId="0" applyNumberFormat="1" applyFont="1" applyBorder="1" applyAlignment="1"/>
    <xf numFmtId="3" fontId="3" fillId="0" borderId="0" xfId="0" applyNumberFormat="1" applyFont="1" applyAlignment="1">
      <alignment horizontal="fill"/>
    </xf>
    <xf numFmtId="3" fontId="58" fillId="0" borderId="0" xfId="34" applyNumberFormat="1" applyFont="1" applyAlignment="1">
      <alignment horizontal="center"/>
    </xf>
    <xf numFmtId="0" fontId="9" fillId="0" borderId="0" xfId="0" applyFont="1" applyBorder="1" applyAlignment="1">
      <alignment horizontal="center"/>
    </xf>
    <xf numFmtId="0" fontId="18" fillId="2" borderId="102" xfId="0" applyNumberFormat="1" applyFont="1" applyFill="1" applyBorder="1" applyAlignment="1"/>
    <xf numFmtId="37" fontId="18" fillId="2" borderId="124" xfId="0" applyNumberFormat="1" applyFont="1" applyFill="1" applyBorder="1" applyAlignment="1"/>
    <xf numFmtId="37" fontId="18" fillId="2" borderId="123" xfId="0" applyNumberFormat="1" applyFont="1" applyFill="1" applyBorder="1" applyAlignment="1"/>
    <xf numFmtId="37" fontId="18" fillId="2" borderId="114" xfId="0" applyNumberFormat="1" applyFont="1" applyFill="1" applyBorder="1" applyAlignment="1"/>
    <xf numFmtId="37" fontId="18" fillId="2" borderId="118" xfId="0" applyNumberFormat="1" applyFont="1" applyFill="1" applyBorder="1" applyAlignment="1"/>
    <xf numFmtId="37" fontId="18" fillId="2" borderId="119" xfId="0" applyNumberFormat="1" applyFont="1" applyFill="1" applyBorder="1" applyAlignment="1"/>
    <xf numFmtId="0" fontId="18" fillId="2" borderId="103" xfId="0" applyNumberFormat="1" applyFont="1" applyFill="1" applyBorder="1" applyAlignment="1">
      <alignment horizontal="left"/>
    </xf>
    <xf numFmtId="37" fontId="18" fillId="2" borderId="125" xfId="0" applyNumberFormat="1" applyFont="1" applyFill="1" applyBorder="1" applyAlignment="1"/>
    <xf numFmtId="37" fontId="18" fillId="2" borderId="120" xfId="0" applyNumberFormat="1" applyFont="1" applyFill="1" applyBorder="1" applyAlignment="1"/>
    <xf numFmtId="37" fontId="18" fillId="2" borderId="115" xfId="0" applyNumberFormat="1" applyFont="1" applyFill="1" applyBorder="1" applyAlignment="1"/>
    <xf numFmtId="0" fontId="18" fillId="2" borderId="104" xfId="0" applyNumberFormat="1" applyFont="1" applyFill="1" applyBorder="1" applyAlignment="1">
      <alignment horizontal="left"/>
    </xf>
    <xf numFmtId="37" fontId="18" fillId="2" borderId="105" xfId="0" applyNumberFormat="1" applyFont="1" applyFill="1" applyBorder="1" applyAlignment="1"/>
    <xf numFmtId="37" fontId="18" fillId="2" borderId="121" xfId="0" applyNumberFormat="1" applyFont="1" applyFill="1" applyBorder="1" applyAlignment="1"/>
    <xf numFmtId="37" fontId="18" fillId="2" borderId="116" xfId="0" applyNumberFormat="1" applyFont="1" applyFill="1" applyBorder="1" applyAlignment="1"/>
    <xf numFmtId="0" fontId="3" fillId="0" borderId="104" xfId="0" applyNumberFormat="1" applyFont="1" applyBorder="1" applyAlignment="1"/>
    <xf numFmtId="171" fontId="18" fillId="2" borderId="105" xfId="0" applyNumberFormat="1" applyFont="1" applyFill="1" applyBorder="1" applyAlignment="1"/>
    <xf numFmtId="171" fontId="18" fillId="2" borderId="121" xfId="0" applyNumberFormat="1" applyFont="1" applyFill="1" applyBorder="1" applyAlignment="1"/>
    <xf numFmtId="171" fontId="18" fillId="2" borderId="116" xfId="0" applyNumberFormat="1" applyFont="1" applyFill="1" applyBorder="1" applyAlignment="1"/>
    <xf numFmtId="0" fontId="18" fillId="2" borderId="105" xfId="0" applyNumberFormat="1" applyFont="1" applyFill="1" applyBorder="1" applyAlignment="1">
      <alignment horizontal="left"/>
    </xf>
    <xf numFmtId="0" fontId="3" fillId="0" borderId="105" xfId="0" applyNumberFormat="1" applyFont="1" applyFill="1" applyBorder="1" applyAlignment="1"/>
    <xf numFmtId="0" fontId="18" fillId="2" borderId="106" xfId="0" applyNumberFormat="1" applyFont="1" applyFill="1" applyBorder="1" applyAlignment="1">
      <alignment horizontal="left"/>
    </xf>
    <xf numFmtId="171" fontId="18" fillId="2" borderId="126" xfId="0" applyNumberFormat="1" applyFont="1" applyFill="1" applyBorder="1" applyAlignment="1"/>
    <xf numFmtId="171" fontId="18" fillId="2" borderId="122" xfId="0" applyNumberFormat="1" applyFont="1" applyFill="1" applyBorder="1" applyAlignment="1"/>
    <xf numFmtId="171" fontId="18" fillId="2" borderId="117" xfId="0" applyNumberFormat="1" applyFont="1" applyFill="1" applyBorder="1" applyAlignment="1"/>
    <xf numFmtId="0" fontId="18" fillId="2" borderId="107" xfId="0" applyNumberFormat="1" applyFont="1" applyFill="1" applyBorder="1" applyAlignment="1">
      <alignment horizontal="left"/>
    </xf>
    <xf numFmtId="171" fontId="18" fillId="2" borderId="127" xfId="0" applyNumberFormat="1" applyFont="1" applyFill="1" applyBorder="1" applyAlignment="1"/>
    <xf numFmtId="171" fontId="18" fillId="2" borderId="28" xfId="0" applyNumberFormat="1" applyFont="1" applyFill="1" applyBorder="1" applyAlignment="1"/>
    <xf numFmtId="171" fontId="18" fillId="2" borderId="9" xfId="0" applyNumberFormat="1" applyFont="1" applyFill="1" applyBorder="1" applyAlignment="1"/>
    <xf numFmtId="0" fontId="19" fillId="2" borderId="108" xfId="0" applyNumberFormat="1" applyFont="1" applyFill="1" applyBorder="1" applyAlignment="1">
      <alignment horizontal="left" indent="5"/>
    </xf>
    <xf numFmtId="171" fontId="19" fillId="0" borderId="128" xfId="0" applyNumberFormat="1" applyFont="1" applyFill="1" applyBorder="1" applyAlignment="1"/>
    <xf numFmtId="171" fontId="19" fillId="2" borderId="112" xfId="0" applyNumberFormat="1" applyFont="1" applyFill="1" applyBorder="1" applyAlignment="1"/>
    <xf numFmtId="171" fontId="19" fillId="2" borderId="81" xfId="0" applyNumberFormat="1" applyFont="1" applyFill="1" applyBorder="1" applyAlignment="1"/>
    <xf numFmtId="171" fontId="19" fillId="2" borderId="55" xfId="0" applyNumberFormat="1" applyFont="1" applyFill="1" applyBorder="1" applyAlignment="1"/>
    <xf numFmtId="0" fontId="18" fillId="2" borderId="109" xfId="0" applyNumberFormat="1" applyFont="1" applyFill="1" applyBorder="1" applyAlignment="1">
      <alignment horizontal="left"/>
    </xf>
    <xf numFmtId="171" fontId="3" fillId="0" borderId="129" xfId="0" applyNumberFormat="1" applyFont="1" applyBorder="1"/>
    <xf numFmtId="171" fontId="3" fillId="0" borderId="113" xfId="0" applyNumberFormat="1" applyFont="1" applyBorder="1"/>
    <xf numFmtId="171" fontId="3" fillId="0" borderId="82" xfId="0" applyNumberFormat="1" applyFont="1" applyBorder="1"/>
    <xf numFmtId="171" fontId="18" fillId="2" borderId="113" xfId="0" applyNumberFormat="1" applyFont="1" applyFill="1" applyBorder="1" applyAlignment="1"/>
    <xf numFmtId="171" fontId="18" fillId="2" borderId="67" xfId="0" applyNumberFormat="1" applyFont="1" applyFill="1" applyBorder="1" applyAlignment="1"/>
    <xf numFmtId="171" fontId="18" fillId="2" borderId="82" xfId="0" applyNumberFormat="1" applyFont="1" applyFill="1" applyBorder="1" applyAlignment="1"/>
    <xf numFmtId="0" fontId="18" fillId="2" borderId="110" xfId="0" applyNumberFormat="1" applyFont="1" applyFill="1" applyBorder="1" applyAlignment="1">
      <alignment horizontal="left"/>
    </xf>
    <xf numFmtId="171" fontId="3" fillId="0" borderId="130" xfId="0" applyNumberFormat="1" applyFont="1" applyBorder="1"/>
    <xf numFmtId="171" fontId="3" fillId="0" borderId="84" xfId="0" applyNumberFormat="1" applyFont="1" applyBorder="1"/>
    <xf numFmtId="171" fontId="3" fillId="0" borderId="83" xfId="0" applyNumberFormat="1" applyFont="1" applyBorder="1"/>
    <xf numFmtId="171" fontId="18" fillId="2" borderId="84" xfId="0" applyNumberFormat="1" applyFont="1" applyFill="1" applyBorder="1" applyAlignment="1"/>
    <xf numFmtId="171" fontId="18" fillId="2" borderId="80" xfId="0" applyNumberFormat="1" applyFont="1" applyFill="1" applyBorder="1" applyAlignment="1"/>
    <xf numFmtId="171" fontId="18" fillId="2" borderId="83" xfId="0" applyNumberFormat="1" applyFont="1" applyFill="1" applyBorder="1" applyAlignment="1"/>
    <xf numFmtId="0" fontId="19" fillId="2" borderId="111" xfId="0" applyNumberFormat="1" applyFont="1" applyFill="1" applyBorder="1" applyAlignment="1">
      <alignment horizontal="left" indent="5"/>
    </xf>
    <xf numFmtId="171" fontId="13" fillId="0" borderId="86" xfId="0" applyNumberFormat="1" applyFont="1" applyBorder="1"/>
    <xf numFmtId="171" fontId="13" fillId="0" borderId="17" xfId="0" applyNumberFormat="1" applyFont="1" applyBorder="1"/>
    <xf numFmtId="171" fontId="13" fillId="0" borderId="25" xfId="0" applyNumberFormat="1" applyFont="1" applyBorder="1"/>
    <xf numFmtId="171" fontId="13" fillId="0" borderId="24" xfId="0" applyNumberFormat="1" applyFont="1" applyBorder="1"/>
    <xf numFmtId="0" fontId="9" fillId="0" borderId="0" xfId="34" applyFont="1" applyBorder="1" applyAlignment="1">
      <alignment horizontal="center"/>
    </xf>
    <xf numFmtId="37" fontId="9" fillId="0" borderId="0" xfId="0" applyNumberFormat="1" applyFont="1" applyBorder="1" applyAlignment="1">
      <alignment horizontal="center"/>
    </xf>
    <xf numFmtId="0" fontId="59" fillId="0" borderId="0" xfId="0" applyFont="1" applyAlignment="1">
      <alignment horizontal="centerContinuous" wrapText="1"/>
    </xf>
    <xf numFmtId="0" fontId="9" fillId="0" borderId="0" xfId="0" applyFont="1" applyAlignment="1">
      <alignment horizontal="centerContinuous" wrapText="1"/>
    </xf>
    <xf numFmtId="37" fontId="60" fillId="0" borderId="0" xfId="0" applyNumberFormat="1" applyFont="1" applyAlignment="1">
      <alignment horizontal="centerContinuous" wrapText="1"/>
    </xf>
    <xf numFmtId="37" fontId="60" fillId="0" borderId="0" xfId="0" quotePrefix="1" applyNumberFormat="1" applyFont="1" applyAlignment="1">
      <alignment horizontal="centerContinuous" wrapText="1"/>
    </xf>
    <xf numFmtId="0" fontId="60" fillId="0" borderId="0" xfId="0" applyFont="1" applyBorder="1" applyAlignment="1">
      <alignment vertical="top" wrapText="1"/>
    </xf>
    <xf numFmtId="0" fontId="9" fillId="0" borderId="0" xfId="0" applyFont="1" applyBorder="1" applyAlignment="1">
      <alignment vertical="top" wrapText="1"/>
    </xf>
    <xf numFmtId="37" fontId="9" fillId="0" borderId="0" xfId="0" applyNumberFormat="1" applyFont="1" applyBorder="1" applyAlignment="1">
      <alignment vertical="top" wrapText="1"/>
    </xf>
    <xf numFmtId="0" fontId="60" fillId="0" borderId="0" xfId="0" applyFont="1" applyBorder="1" applyAlignment="1">
      <alignment vertical="top"/>
    </xf>
    <xf numFmtId="37" fontId="9" fillId="0" borderId="0" xfId="0" applyNumberFormat="1" applyFont="1" applyAlignment="1">
      <alignment vertical="top"/>
    </xf>
    <xf numFmtId="0" fontId="9" fillId="0" borderId="0" xfId="0" applyFont="1" applyBorder="1" applyAlignment="1">
      <alignment vertical="top"/>
    </xf>
    <xf numFmtId="37" fontId="9" fillId="0" borderId="0" xfId="0" applyNumberFormat="1" applyFont="1" applyBorder="1"/>
    <xf numFmtId="0" fontId="9" fillId="0" borderId="0" xfId="0" applyFont="1" applyBorder="1"/>
    <xf numFmtId="0" fontId="58" fillId="0" borderId="0" xfId="0" applyFont="1"/>
    <xf numFmtId="37" fontId="58" fillId="0" borderId="0" xfId="0" applyNumberFormat="1" applyFont="1" applyBorder="1"/>
    <xf numFmtId="0" fontId="61" fillId="0" borderId="0" xfId="0" applyFont="1"/>
    <xf numFmtId="0" fontId="58" fillId="0" borderId="0" xfId="0" applyFont="1" applyAlignment="1">
      <alignment vertical="top"/>
    </xf>
    <xf numFmtId="37" fontId="58" fillId="0" borderId="0" xfId="0" applyNumberFormat="1" applyFont="1"/>
    <xf numFmtId="5" fontId="58" fillId="0" borderId="0" xfId="0" applyNumberFormat="1" applyFont="1"/>
    <xf numFmtId="171" fontId="19" fillId="2" borderId="32" xfId="0" applyNumberFormat="1" applyFont="1" applyFill="1" applyBorder="1" applyAlignment="1">
      <alignment horizontal="right" indent="1"/>
    </xf>
    <xf numFmtId="0" fontId="19" fillId="2" borderId="33" xfId="0" applyNumberFormat="1" applyFont="1" applyFill="1" applyBorder="1" applyAlignment="1">
      <alignment horizontal="right" indent="1"/>
    </xf>
    <xf numFmtId="0" fontId="19" fillId="2" borderId="34" xfId="0" applyNumberFormat="1" applyFont="1" applyFill="1" applyBorder="1" applyAlignment="1">
      <alignment horizontal="right" indent="1"/>
    </xf>
    <xf numFmtId="0" fontId="18" fillId="2" borderId="35" xfId="0" applyNumberFormat="1" applyFont="1" applyFill="1" applyBorder="1" applyAlignment="1">
      <alignment horizontal="left" indent="1"/>
    </xf>
    <xf numFmtId="171" fontId="18" fillId="2" borderId="10" xfId="0" applyNumberFormat="1" applyFont="1" applyFill="1" applyBorder="1" applyAlignment="1"/>
    <xf numFmtId="171" fontId="18" fillId="2" borderId="11" xfId="0" applyNumberFormat="1" applyFont="1" applyFill="1" applyBorder="1" applyAlignment="1"/>
    <xf numFmtId="0" fontId="18" fillId="2" borderId="12" xfId="0" applyNumberFormat="1" applyFont="1" applyFill="1" applyBorder="1" applyAlignment="1">
      <alignment horizontal="left" indent="1"/>
    </xf>
    <xf numFmtId="0" fontId="62" fillId="2" borderId="12" xfId="0" applyNumberFormat="1" applyFont="1" applyFill="1" applyBorder="1" applyAlignment="1">
      <alignment horizontal="left" indent="2"/>
    </xf>
    <xf numFmtId="171" fontId="62" fillId="2" borderId="14" xfId="0" applyNumberFormat="1" applyFont="1" applyFill="1" applyBorder="1" applyAlignment="1"/>
    <xf numFmtId="171" fontId="62" fillId="2" borderId="10" xfId="0" applyNumberFormat="1" applyFont="1" applyFill="1" applyBorder="1" applyAlignment="1"/>
    <xf numFmtId="171" fontId="62" fillId="2" borderId="11" xfId="0" applyNumberFormat="1" applyFont="1" applyFill="1" applyBorder="1" applyAlignment="1"/>
    <xf numFmtId="0" fontId="18" fillId="2" borderId="26" xfId="0" applyNumberFormat="1" applyFont="1" applyFill="1" applyBorder="1" applyAlignment="1">
      <alignment horizontal="left" indent="1"/>
    </xf>
    <xf numFmtId="171" fontId="18" fillId="2" borderId="7" xfId="0" applyNumberFormat="1" applyFont="1" applyFill="1" applyBorder="1" applyAlignment="1"/>
    <xf numFmtId="171" fontId="18" fillId="2" borderId="0" xfId="0" applyNumberFormat="1" applyFont="1" applyFill="1" applyBorder="1" applyAlignment="1"/>
    <xf numFmtId="171" fontId="18" fillId="2" borderId="23" xfId="0" applyNumberFormat="1" applyFont="1" applyFill="1" applyBorder="1" applyAlignment="1"/>
    <xf numFmtId="0" fontId="18" fillId="2" borderId="36" xfId="0" applyNumberFormat="1" applyFont="1" applyFill="1" applyBorder="1" applyAlignment="1">
      <alignment horizontal="left" indent="2"/>
    </xf>
    <xf numFmtId="171" fontId="18" fillId="2" borderId="21" xfId="0" applyNumberFormat="1" applyFont="1" applyFill="1" applyBorder="1" applyAlignment="1"/>
    <xf numFmtId="171" fontId="18" fillId="2" borderId="24" xfId="0" applyNumberFormat="1" applyFont="1" applyFill="1" applyBorder="1" applyAlignment="1"/>
    <xf numFmtId="171" fontId="18" fillId="2" borderId="17" xfId="0" applyNumberFormat="1" applyFont="1" applyFill="1" applyBorder="1" applyAlignment="1"/>
    <xf numFmtId="0" fontId="18" fillId="2" borderId="12" xfId="0" applyNumberFormat="1" applyFont="1" applyFill="1" applyBorder="1" applyAlignment="1">
      <alignment horizontal="left" indent="2"/>
    </xf>
    <xf numFmtId="0" fontId="19" fillId="2" borderId="12" xfId="0" applyNumberFormat="1" applyFont="1" applyFill="1" applyBorder="1" applyAlignment="1">
      <alignment horizontal="left" indent="3"/>
    </xf>
    <xf numFmtId="171" fontId="19" fillId="2" borderId="14" xfId="0" applyNumberFormat="1" applyFont="1" applyFill="1" applyBorder="1" applyAlignment="1"/>
    <xf numFmtId="172" fontId="19" fillId="2" borderId="11" xfId="0" applyNumberFormat="1" applyFont="1" applyFill="1" applyBorder="1" applyAlignment="1"/>
    <xf numFmtId="0" fontId="18" fillId="0" borderId="12" xfId="0" applyNumberFormat="1" applyFont="1" applyFill="1" applyBorder="1" applyAlignment="1">
      <alignment horizontal="left" indent="2"/>
    </xf>
    <xf numFmtId="171" fontId="18" fillId="0" borderId="14" xfId="0" applyNumberFormat="1" applyFont="1" applyFill="1" applyBorder="1" applyAlignment="1"/>
    <xf numFmtId="171" fontId="18" fillId="0" borderId="10" xfId="0" applyNumberFormat="1" applyFont="1" applyFill="1" applyBorder="1" applyAlignment="1"/>
    <xf numFmtId="171" fontId="18" fillId="0" borderId="11" xfId="0" applyNumberFormat="1" applyFont="1" applyFill="1" applyBorder="1" applyAlignment="1"/>
    <xf numFmtId="0" fontId="19" fillId="0" borderId="26" xfId="0" applyNumberFormat="1" applyFont="1" applyFill="1" applyBorder="1" applyAlignment="1">
      <alignment horizontal="left" indent="2"/>
    </xf>
    <xf numFmtId="171" fontId="19" fillId="0" borderId="26" xfId="0" applyNumberFormat="1" applyFont="1" applyFill="1" applyBorder="1" applyAlignment="1"/>
    <xf numFmtId="172" fontId="19" fillId="0" borderId="27" xfId="0" applyNumberFormat="1" applyFont="1" applyFill="1" applyBorder="1" applyAlignment="1"/>
    <xf numFmtId="171" fontId="19" fillId="0" borderId="28" xfId="0" applyNumberFormat="1" applyFont="1" applyFill="1" applyBorder="1" applyAlignment="1"/>
    <xf numFmtId="1" fontId="22" fillId="0" borderId="0" xfId="26" applyNumberFormat="1" applyFont="1" applyFill="1" applyAlignment="1">
      <alignment horizontal="centerContinuous"/>
    </xf>
    <xf numFmtId="1" fontId="63" fillId="0" borderId="0" xfId="26" applyNumberFormat="1" applyFont="1" applyFill="1" applyAlignment="1">
      <alignment horizontal="centerContinuous"/>
    </xf>
    <xf numFmtId="0" fontId="64" fillId="0" borderId="0" xfId="26" applyNumberFormat="1" applyFont="1" applyFill="1"/>
    <xf numFmtId="0" fontId="64" fillId="0" borderId="0" xfId="26" applyNumberFormat="1" applyFont="1" applyFill="1" applyAlignment="1"/>
    <xf numFmtId="0" fontId="65" fillId="0" borderId="0" xfId="26" applyNumberFormat="1" applyFont="1" applyFill="1" applyAlignment="1"/>
    <xf numFmtId="0" fontId="66" fillId="0" borderId="0" xfId="25" applyFont="1" applyFill="1"/>
    <xf numFmtId="0" fontId="65" fillId="0" borderId="0" xfId="25" applyFont="1" applyFill="1"/>
    <xf numFmtId="0" fontId="67" fillId="0" borderId="0" xfId="0" applyFont="1"/>
    <xf numFmtId="165" fontId="65" fillId="0" borderId="0" xfId="0" applyNumberFormat="1" applyFont="1"/>
    <xf numFmtId="165" fontId="68" fillId="0" borderId="0" xfId="0" applyNumberFormat="1" applyFont="1"/>
    <xf numFmtId="165" fontId="66" fillId="0" borderId="0" xfId="0" applyNumberFormat="1" applyFont="1" applyAlignment="1"/>
    <xf numFmtId="165" fontId="65" fillId="0" borderId="0" xfId="0" applyNumberFormat="1" applyFont="1" applyAlignment="1"/>
    <xf numFmtId="165" fontId="67" fillId="0" borderId="0" xfId="0" applyNumberFormat="1" applyFont="1"/>
    <xf numFmtId="3" fontId="66" fillId="0" borderId="0" xfId="0" applyNumberFormat="1" applyFont="1" applyAlignment="1"/>
    <xf numFmtId="3" fontId="65" fillId="0" borderId="0" xfId="0" applyNumberFormat="1" applyFont="1" applyAlignment="1"/>
    <xf numFmtId="0" fontId="64" fillId="0" borderId="0" xfId="0" applyFont="1"/>
    <xf numFmtId="0" fontId="68" fillId="0" borderId="0" xfId="0" applyFont="1"/>
    <xf numFmtId="5" fontId="13" fillId="0" borderId="24" xfId="0" applyNumberFormat="1" applyFont="1" applyBorder="1" applyAlignment="1">
      <alignment horizontal="right"/>
    </xf>
    <xf numFmtId="0" fontId="3" fillId="0" borderId="39" xfId="0" applyNumberFormat="1" applyFont="1" applyBorder="1" applyAlignment="1">
      <alignment horizontal="left" indent="2"/>
    </xf>
    <xf numFmtId="0" fontId="3" fillId="0" borderId="39" xfId="0" applyNumberFormat="1" applyFont="1" applyBorder="1" applyAlignment="1"/>
    <xf numFmtId="0" fontId="11" fillId="4" borderId="0" xfId="0" applyFont="1" applyFill="1" applyBorder="1" applyAlignment="1">
      <alignment wrapText="1"/>
    </xf>
    <xf numFmtId="0" fontId="0" fillId="0" borderId="0" xfId="0" applyBorder="1" applyAlignment="1">
      <alignment horizontal="center"/>
    </xf>
    <xf numFmtId="0" fontId="3" fillId="0" borderId="32" xfId="0" applyNumberFormat="1" applyFont="1" applyBorder="1" applyAlignment="1">
      <alignment horizontal="right"/>
    </xf>
    <xf numFmtId="0" fontId="3" fillId="0" borderId="33" xfId="0" applyNumberFormat="1" applyFont="1" applyBorder="1" applyAlignment="1">
      <alignment horizontal="right"/>
    </xf>
    <xf numFmtId="37" fontId="3" fillId="0" borderId="64" xfId="0" applyNumberFormat="1" applyFont="1" applyBorder="1" applyAlignment="1"/>
    <xf numFmtId="37" fontId="3" fillId="0" borderId="64" xfId="0" applyNumberFormat="1" applyFont="1" applyBorder="1" applyAlignment="1">
      <alignment horizontal="center"/>
    </xf>
    <xf numFmtId="37" fontId="13" fillId="0" borderId="64" xfId="0" applyNumberFormat="1" applyFont="1" applyBorder="1" applyAlignment="1">
      <alignment horizontal="center"/>
    </xf>
    <xf numFmtId="37" fontId="3" fillId="0" borderId="0" xfId="0" applyNumberFormat="1" applyFont="1" applyBorder="1" applyAlignment="1"/>
    <xf numFmtId="37" fontId="3" fillId="0" borderId="0" xfId="0" applyNumberFormat="1" applyFont="1" applyBorder="1" applyAlignment="1">
      <alignment horizontal="center"/>
    </xf>
    <xf numFmtId="171" fontId="18" fillId="2" borderId="27" xfId="0" applyNumberFormat="1" applyFont="1" applyFill="1" applyBorder="1" applyAlignment="1"/>
    <xf numFmtId="171" fontId="19" fillId="2" borderId="10" xfId="0" applyNumberFormat="1" applyFont="1" applyFill="1" applyBorder="1" applyAlignment="1"/>
    <xf numFmtId="171" fontId="18" fillId="2" borderId="30" xfId="0" applyNumberFormat="1" applyFont="1" applyFill="1" applyBorder="1" applyAlignment="1">
      <alignment horizontal="right"/>
    </xf>
    <xf numFmtId="3" fontId="3" fillId="0" borderId="0" xfId="0" applyNumberFormat="1" applyFont="1" applyBorder="1" applyAlignment="1">
      <alignment horizontal="left" indent="2"/>
    </xf>
    <xf numFmtId="0" fontId="72" fillId="0" borderId="0" xfId="34" applyFont="1"/>
    <xf numFmtId="0" fontId="0" fillId="0" borderId="0" xfId="0" applyAlignment="1"/>
    <xf numFmtId="0" fontId="12" fillId="0" borderId="0" xfId="34"/>
    <xf numFmtId="0" fontId="13" fillId="0" borderId="0" xfId="34" applyFont="1"/>
    <xf numFmtId="0" fontId="0" fillId="0" borderId="0" xfId="0" applyAlignment="1">
      <alignment horizontal="center"/>
    </xf>
    <xf numFmtId="0" fontId="70" fillId="0" borderId="0" xfId="34" applyFont="1"/>
    <xf numFmtId="0" fontId="7" fillId="0" borderId="0" xfId="34" applyFont="1"/>
    <xf numFmtId="0" fontId="7" fillId="0" borderId="0" xfId="34" applyFont="1" applyFill="1" applyAlignment="1">
      <alignment vertical="center"/>
    </xf>
    <xf numFmtId="0" fontId="70" fillId="0" borderId="0" xfId="34" applyFont="1" applyFill="1" applyBorder="1" applyAlignment="1">
      <alignment horizontal="centerContinuous"/>
    </xf>
    <xf numFmtId="0" fontId="7" fillId="0" borderId="7" xfId="34" applyFont="1" applyFill="1" applyBorder="1" applyAlignment="1">
      <alignment horizontal="center"/>
    </xf>
    <xf numFmtId="0" fontId="7" fillId="0" borderId="23" xfId="34" applyFont="1" applyFill="1" applyBorder="1" applyAlignment="1">
      <alignment horizontal="center"/>
    </xf>
    <xf numFmtId="0" fontId="7" fillId="0" borderId="0" xfId="34" applyFont="1" applyFill="1"/>
    <xf numFmtId="0" fontId="7" fillId="0" borderId="0" xfId="34" applyFont="1" applyFill="1" applyBorder="1" applyAlignment="1">
      <alignment horizontal="center"/>
    </xf>
    <xf numFmtId="0" fontId="7" fillId="0" borderId="6" xfId="34" applyFont="1" applyFill="1" applyBorder="1" applyAlignment="1">
      <alignment horizontal="center" wrapText="1"/>
    </xf>
    <xf numFmtId="0" fontId="7" fillId="0" borderId="3" xfId="34" applyFont="1" applyFill="1" applyBorder="1" applyAlignment="1">
      <alignment horizontal="center" wrapText="1"/>
    </xf>
    <xf numFmtId="0" fontId="74" fillId="0" borderId="0" xfId="34" applyFont="1" applyFill="1" applyBorder="1" applyAlignment="1">
      <alignment horizontal="center"/>
    </xf>
    <xf numFmtId="37" fontId="7" fillId="0" borderId="7" xfId="34" applyNumberFormat="1" applyFont="1" applyBorder="1"/>
    <xf numFmtId="37" fontId="7" fillId="0" borderId="23" xfId="34" applyNumberFormat="1" applyFont="1" applyBorder="1"/>
    <xf numFmtId="3" fontId="7" fillId="0" borderId="0" xfId="34" applyNumberFormat="1" applyFont="1"/>
    <xf numFmtId="37" fontId="7" fillId="0" borderId="0" xfId="34" applyNumberFormat="1" applyFont="1" applyBorder="1"/>
    <xf numFmtId="0" fontId="7" fillId="0" borderId="0" xfId="34" applyFont="1" applyBorder="1"/>
    <xf numFmtId="0" fontId="70" fillId="0" borderId="5" xfId="34" applyFont="1" applyBorder="1" applyAlignment="1">
      <alignment vertical="top" wrapText="1"/>
    </xf>
    <xf numFmtId="0" fontId="7" fillId="0" borderId="5" xfId="0" applyFont="1" applyBorder="1" applyAlignment="1">
      <alignment vertical="top" wrapText="1"/>
    </xf>
    <xf numFmtId="0" fontId="70" fillId="0" borderId="4" xfId="34" applyFont="1" applyBorder="1" applyAlignment="1">
      <alignment vertical="top"/>
    </xf>
    <xf numFmtId="0" fontId="70" fillId="0" borderId="5" xfId="34" applyFont="1" applyBorder="1"/>
    <xf numFmtId="167" fontId="70" fillId="0" borderId="0" xfId="2" applyNumberFormat="1" applyFont="1" applyBorder="1"/>
    <xf numFmtId="0" fontId="7" fillId="0" borderId="5" xfId="34" applyFont="1" applyBorder="1" applyAlignment="1">
      <alignment vertical="top"/>
    </xf>
    <xf numFmtId="0" fontId="70" fillId="0" borderId="135" xfId="34" applyFont="1" applyBorder="1" applyAlignment="1">
      <alignment horizontal="left"/>
    </xf>
    <xf numFmtId="0" fontId="70" fillId="0" borderId="131" xfId="34" applyFont="1" applyBorder="1" applyAlignment="1">
      <alignment horizontal="left"/>
    </xf>
    <xf numFmtId="167" fontId="70" fillId="0" borderId="0" xfId="34" applyNumberFormat="1" applyFont="1" applyBorder="1" applyAlignment="1">
      <alignment horizontal="left"/>
    </xf>
    <xf numFmtId="173" fontId="70" fillId="0" borderId="0" xfId="4" applyNumberFormat="1" applyFont="1" applyBorder="1" applyAlignment="1">
      <alignment horizontal="left"/>
    </xf>
    <xf numFmtId="0" fontId="75" fillId="0" borderId="0" xfId="34" applyFont="1" applyAlignment="1">
      <alignment horizontal="left"/>
    </xf>
    <xf numFmtId="0" fontId="70" fillId="0" borderId="0" xfId="34" applyFont="1" applyBorder="1" applyAlignment="1">
      <alignment horizontal="left"/>
    </xf>
    <xf numFmtId="0" fontId="75" fillId="0" borderId="0" xfId="34" applyFont="1" applyBorder="1" applyAlignment="1">
      <alignment horizontal="left"/>
    </xf>
    <xf numFmtId="0" fontId="3" fillId="0" borderId="63" xfId="0" applyNumberFormat="1" applyFont="1" applyBorder="1" applyAlignment="1">
      <alignment horizontal="left" indent="2"/>
    </xf>
    <xf numFmtId="165" fontId="32" fillId="0" borderId="0" xfId="31" applyNumberFormat="1" applyFont="1" applyAlignment="1"/>
    <xf numFmtId="165" fontId="3" fillId="0" borderId="0" xfId="31" applyNumberFormat="1" applyFont="1" applyAlignment="1"/>
    <xf numFmtId="0" fontId="11" fillId="0" borderId="0" xfId="31"/>
    <xf numFmtId="0" fontId="3" fillId="0" borderId="0" xfId="31" applyFont="1" applyAlignment="1">
      <alignment horizontal="center"/>
    </xf>
    <xf numFmtId="0" fontId="13" fillId="0" borderId="32" xfId="31" applyNumberFormat="1" applyFont="1" applyBorder="1" applyAlignment="1">
      <alignment horizontal="right"/>
    </xf>
    <xf numFmtId="0" fontId="13" fillId="0" borderId="33" xfId="31" applyNumberFormat="1" applyFont="1" applyBorder="1" applyAlignment="1">
      <alignment horizontal="right"/>
    </xf>
    <xf numFmtId="0" fontId="13" fillId="0" borderId="61" xfId="31" applyNumberFormat="1" applyFont="1" applyBorder="1" applyAlignment="1">
      <alignment horizontal="center"/>
    </xf>
    <xf numFmtId="0" fontId="13" fillId="0" borderId="33" xfId="31" applyNumberFormat="1" applyFont="1" applyBorder="1" applyAlignment="1">
      <alignment horizontal="center"/>
    </xf>
    <xf numFmtId="0" fontId="13" fillId="0" borderId="34" xfId="31" applyNumberFormat="1" applyFont="1" applyBorder="1" applyAlignment="1">
      <alignment horizontal="right"/>
    </xf>
    <xf numFmtId="37" fontId="3" fillId="0" borderId="14" xfId="31" applyNumberFormat="1" applyFont="1" applyBorder="1" applyAlignment="1"/>
    <xf numFmtId="37" fontId="3" fillId="0" borderId="10" xfId="31" applyNumberFormat="1" applyFont="1" applyBorder="1" applyAlignment="1"/>
    <xf numFmtId="37" fontId="3" fillId="0" borderId="8" xfId="31" applyNumberFormat="1" applyFont="1" applyBorder="1" applyAlignment="1"/>
    <xf numFmtId="37" fontId="3" fillId="0" borderId="11" xfId="31" applyNumberFormat="1" applyFont="1" applyBorder="1" applyAlignment="1"/>
    <xf numFmtId="0" fontId="3" fillId="0" borderId="26" xfId="31" applyNumberFormat="1" applyFont="1" applyBorder="1" applyAlignment="1">
      <alignment horizontal="left"/>
    </xf>
    <xf numFmtId="37" fontId="3" fillId="0" borderId="6" xfId="31" applyNumberFormat="1" applyFont="1" applyFill="1" applyBorder="1" applyAlignment="1"/>
    <xf numFmtId="37" fontId="3" fillId="0" borderId="2" xfId="31" applyNumberFormat="1" applyFont="1" applyFill="1" applyBorder="1" applyAlignment="1"/>
    <xf numFmtId="37" fontId="3" fillId="0" borderId="4" xfId="31" applyNumberFormat="1" applyFont="1" applyFill="1" applyBorder="1" applyAlignment="1"/>
    <xf numFmtId="0" fontId="13" fillId="0" borderId="21" xfId="31" applyNumberFormat="1" applyFont="1" applyBorder="1" applyAlignment="1">
      <alignment horizontal="left" indent="3"/>
    </xf>
    <xf numFmtId="37" fontId="13" fillId="0" borderId="6" xfId="31" applyNumberFormat="1" applyFont="1" applyBorder="1" applyAlignment="1"/>
    <xf numFmtId="37" fontId="13" fillId="0" borderId="2" xfId="31" applyNumberFormat="1" applyFont="1" applyBorder="1" applyAlignment="1"/>
    <xf numFmtId="5" fontId="13" fillId="0" borderId="2" xfId="31" applyNumberFormat="1" applyFont="1" applyBorder="1" applyAlignment="1"/>
    <xf numFmtId="5" fontId="13" fillId="0" borderId="24" xfId="31" applyNumberFormat="1" applyFont="1" applyBorder="1" applyAlignment="1"/>
    <xf numFmtId="5" fontId="13" fillId="0" borderId="4" xfId="31" applyNumberFormat="1" applyFont="1" applyBorder="1" applyAlignment="1"/>
    <xf numFmtId="5" fontId="13" fillId="0" borderId="3" xfId="31" applyNumberFormat="1" applyFont="1" applyBorder="1" applyAlignment="1"/>
    <xf numFmtId="165" fontId="2" fillId="0" borderId="0" xfId="31" applyNumberFormat="1" applyFont="1" applyAlignment="1"/>
    <xf numFmtId="165" fontId="2" fillId="0" borderId="0" xfId="31" applyNumberFormat="1" applyFont="1" applyBorder="1" applyAlignment="1"/>
    <xf numFmtId="0" fontId="11" fillId="4" borderId="0" xfId="31" applyFont="1" applyFill="1" applyBorder="1" applyAlignment="1"/>
    <xf numFmtId="0" fontId="11" fillId="4" borderId="0" xfId="31" applyFont="1" applyFill="1" applyBorder="1" applyAlignment="1">
      <alignment wrapText="1"/>
    </xf>
    <xf numFmtId="165" fontId="20" fillId="0" borderId="0" xfId="31" applyNumberFormat="1" applyFont="1" applyAlignment="1"/>
    <xf numFmtId="165" fontId="31" fillId="0" borderId="0" xfId="31" applyNumberFormat="1" applyFont="1" applyAlignment="1"/>
    <xf numFmtId="0" fontId="78" fillId="0" borderId="0" xfId="31" applyFont="1"/>
    <xf numFmtId="37" fontId="3" fillId="0" borderId="12" xfId="0" applyNumberFormat="1" applyFont="1" applyBorder="1" applyAlignment="1">
      <alignment horizontal="right"/>
    </xf>
    <xf numFmtId="37" fontId="3" fillId="0" borderId="39" xfId="0" applyNumberFormat="1" applyFont="1" applyBorder="1" applyAlignment="1">
      <alignment horizontal="right"/>
    </xf>
    <xf numFmtId="37" fontId="3" fillId="0" borderId="57" xfId="0" applyNumberFormat="1" applyFont="1" applyBorder="1" applyAlignment="1">
      <alignment horizontal="right"/>
    </xf>
    <xf numFmtId="37" fontId="3" fillId="0" borderId="14" xfId="31" applyNumberFormat="1" applyFont="1" applyBorder="1" applyAlignment="1">
      <alignment horizontal="right"/>
    </xf>
    <xf numFmtId="37" fontId="3" fillId="0" borderId="10" xfId="31" applyNumberFormat="1" applyFont="1" applyBorder="1" applyAlignment="1">
      <alignment horizontal="right"/>
    </xf>
    <xf numFmtId="37" fontId="3" fillId="0" borderId="11" xfId="31" applyNumberFormat="1" applyFont="1" applyBorder="1" applyAlignment="1">
      <alignment horizontal="right"/>
    </xf>
    <xf numFmtId="0" fontId="13" fillId="0" borderId="62" xfId="0" applyNumberFormat="1" applyFont="1" applyBorder="1" applyAlignment="1">
      <alignment horizontal="left"/>
    </xf>
    <xf numFmtId="0" fontId="0" fillId="0" borderId="0" xfId="0" applyAlignment="1">
      <alignment horizontal="center"/>
    </xf>
    <xf numFmtId="37" fontId="19" fillId="0" borderId="101" xfId="26" applyNumberFormat="1" applyFont="1" applyFill="1" applyBorder="1" applyAlignment="1"/>
    <xf numFmtId="172" fontId="19" fillId="2" borderId="57" xfId="0" applyNumberFormat="1" applyFont="1" applyFill="1" applyBorder="1" applyAlignment="1"/>
    <xf numFmtId="37" fontId="3" fillId="0" borderId="7" xfId="34" applyNumberFormat="1" applyFont="1" applyBorder="1"/>
    <xf numFmtId="37" fontId="3" fillId="0" borderId="23" xfId="34" applyNumberFormat="1" applyFont="1" applyBorder="1"/>
    <xf numFmtId="3" fontId="3" fillId="0" borderId="0" xfId="34" applyNumberFormat="1" applyFont="1"/>
    <xf numFmtId="37" fontId="3" fillId="0" borderId="0" xfId="34" applyNumberFormat="1" applyFont="1" applyBorder="1"/>
    <xf numFmtId="37" fontId="13" fillId="0" borderId="21" xfId="2" applyNumberFormat="1" applyFont="1" applyBorder="1"/>
    <xf numFmtId="37" fontId="13" fillId="0" borderId="17" xfId="2" applyNumberFormat="1" applyFont="1" applyBorder="1"/>
    <xf numFmtId="3" fontId="13" fillId="0" borderId="37" xfId="2" applyNumberFormat="1" applyFont="1" applyBorder="1"/>
    <xf numFmtId="3" fontId="13" fillId="0" borderId="1" xfId="2" applyNumberFormat="1" applyFont="1" applyBorder="1"/>
    <xf numFmtId="37" fontId="13" fillId="0" borderId="24" xfId="2" applyNumberFormat="1" applyFont="1" applyBorder="1"/>
    <xf numFmtId="0" fontId="3" fillId="0" borderId="0" xfId="34" applyFont="1"/>
    <xf numFmtId="0" fontId="3" fillId="0" borderId="0" xfId="34" applyNumberFormat="1" applyFont="1"/>
    <xf numFmtId="37" fontId="3" fillId="0" borderId="55" xfId="34" applyNumberFormat="1" applyFont="1" applyBorder="1"/>
    <xf numFmtId="37" fontId="13" fillId="0" borderId="136" xfId="34" applyNumberFormat="1" applyFont="1" applyBorder="1" applyAlignment="1">
      <alignment horizontal="right"/>
    </xf>
    <xf numFmtId="37" fontId="13" fillId="0" borderId="135" xfId="34" applyNumberFormat="1" applyFont="1" applyBorder="1" applyAlignment="1">
      <alignment horizontal="right"/>
    </xf>
    <xf numFmtId="171" fontId="19" fillId="2" borderId="85" xfId="0" applyNumberFormat="1" applyFont="1" applyFill="1" applyBorder="1" applyAlignment="1"/>
    <xf numFmtId="0" fontId="19" fillId="2" borderId="32" xfId="0" applyNumberFormat="1" applyFont="1" applyFill="1" applyBorder="1" applyAlignment="1">
      <alignment horizontal="center" wrapText="1"/>
    </xf>
    <xf numFmtId="0" fontId="3" fillId="0" borderId="0" xfId="0" applyNumberFormat="1" applyFont="1" applyFill="1" applyBorder="1" applyAlignment="1"/>
    <xf numFmtId="171" fontId="3" fillId="0" borderId="0" xfId="0" applyNumberFormat="1" applyFont="1" applyBorder="1" applyAlignment="1"/>
    <xf numFmtId="0" fontId="28" fillId="0" borderId="0" xfId="0" applyFont="1" applyBorder="1" applyAlignment="1"/>
    <xf numFmtId="0" fontId="14" fillId="0" borderId="0" xfId="0" applyNumberFormat="1" applyFont="1" applyAlignment="1"/>
    <xf numFmtId="0" fontId="71" fillId="0" borderId="0" xfId="0" applyNumberFormat="1" applyFont="1" applyAlignment="1"/>
    <xf numFmtId="0" fontId="13" fillId="0" borderId="59" xfId="0" applyNumberFormat="1" applyFont="1" applyBorder="1" applyAlignment="1"/>
    <xf numFmtId="0" fontId="3" fillId="0" borderId="60" xfId="0" applyNumberFormat="1" applyFont="1" applyBorder="1" applyAlignment="1"/>
    <xf numFmtId="3" fontId="3" fillId="0" borderId="0" xfId="0" applyNumberFormat="1" applyFont="1" applyAlignment="1">
      <alignment horizontal="center"/>
    </xf>
    <xf numFmtId="3" fontId="7" fillId="0" borderId="0" xfId="0" applyNumberFormat="1" applyFont="1" applyAlignment="1">
      <alignment horizontal="center"/>
    </xf>
    <xf numFmtId="165" fontId="13" fillId="0" borderId="1" xfId="0" applyNumberFormat="1" applyFont="1" applyBorder="1" applyAlignment="1">
      <alignment horizontal="right"/>
    </xf>
    <xf numFmtId="0" fontId="3" fillId="0" borderId="61" xfId="0" applyFont="1" applyBorder="1" applyAlignment="1"/>
    <xf numFmtId="165" fontId="13" fillId="0" borderId="1" xfId="0" applyNumberFormat="1" applyFont="1" applyBorder="1" applyAlignment="1">
      <alignment horizontal="center"/>
    </xf>
    <xf numFmtId="0" fontId="8" fillId="0" borderId="0" xfId="0" applyNumberFormat="1" applyFont="1" applyAlignment="1">
      <alignment horizontal="center"/>
    </xf>
    <xf numFmtId="0" fontId="17" fillId="0" borderId="0" xfId="0" applyNumberFormat="1" applyFont="1" applyAlignment="1">
      <alignment horizontal="center"/>
    </xf>
    <xf numFmtId="0" fontId="9" fillId="0" borderId="0" xfId="0" applyNumberFormat="1" applyFont="1" applyAlignment="1">
      <alignment horizontal="center"/>
    </xf>
    <xf numFmtId="0" fontId="9" fillId="0" borderId="0" xfId="0" applyNumberFormat="1" applyFont="1" applyBorder="1" applyAlignment="1">
      <alignment horizontal="center"/>
    </xf>
    <xf numFmtId="165" fontId="13" fillId="0" borderId="21" xfId="0" applyNumberFormat="1" applyFont="1" applyBorder="1" applyAlignment="1">
      <alignment horizontal="center"/>
    </xf>
    <xf numFmtId="165" fontId="13" fillId="0" borderId="24" xfId="0" applyNumberFormat="1" applyFont="1" applyBorder="1" applyAlignment="1">
      <alignment horizontal="center"/>
    </xf>
    <xf numFmtId="165" fontId="13" fillId="0" borderId="17" xfId="0" applyNumberFormat="1" applyFont="1" applyBorder="1" applyAlignment="1">
      <alignment horizontal="center"/>
    </xf>
    <xf numFmtId="0" fontId="13" fillId="0" borderId="12" xfId="0" applyNumberFormat="1" applyFont="1" applyBorder="1" applyAlignment="1">
      <alignment horizontal="left"/>
    </xf>
    <xf numFmtId="0" fontId="13" fillId="0" borderId="39" xfId="0" applyNumberFormat="1" applyFont="1" applyBorder="1" applyAlignment="1">
      <alignment horizontal="left"/>
    </xf>
    <xf numFmtId="0" fontId="13" fillId="0" borderId="57" xfId="0" applyNumberFormat="1" applyFont="1" applyBorder="1" applyAlignment="1">
      <alignment horizontal="left"/>
    </xf>
    <xf numFmtId="3" fontId="3" fillId="0" borderId="23" xfId="0" applyNumberFormat="1" applyFont="1" applyBorder="1" applyAlignment="1">
      <alignment horizontal="center"/>
    </xf>
    <xf numFmtId="3" fontId="3" fillId="0" borderId="33" xfId="0" applyNumberFormat="1" applyFont="1" applyBorder="1" applyAlignment="1">
      <alignment horizontal="center"/>
    </xf>
    <xf numFmtId="3" fontId="3" fillId="0" borderId="34" xfId="0" applyNumberFormat="1" applyFont="1" applyBorder="1" applyAlignment="1">
      <alignment horizontal="center"/>
    </xf>
    <xf numFmtId="165" fontId="13" fillId="0" borderId="1" xfId="0" applyNumberFormat="1" applyFont="1" applyBorder="1" applyAlignment="1">
      <alignment horizontal="center" wrapText="1"/>
    </xf>
    <xf numFmtId="0" fontId="3" fillId="0" borderId="61" xfId="0" applyFont="1" applyBorder="1" applyAlignment="1">
      <alignment horizontal="center" wrapText="1"/>
    </xf>
    <xf numFmtId="0" fontId="3" fillId="0" borderId="12" xfId="0" applyNumberFormat="1" applyFont="1" applyBorder="1" applyAlignment="1"/>
    <xf numFmtId="0" fontId="3" fillId="0" borderId="39" xfId="0" applyNumberFormat="1" applyFont="1" applyBorder="1" applyAlignment="1"/>
    <xf numFmtId="0" fontId="3" fillId="0" borderId="10" xfId="0" applyNumberFormat="1" applyFont="1" applyBorder="1" applyAlignment="1"/>
    <xf numFmtId="0" fontId="3" fillId="0" borderId="37" xfId="0" applyNumberFormat="1" applyFont="1" applyBorder="1" applyAlignment="1">
      <alignment horizontal="center" vertical="center" wrapText="1"/>
    </xf>
    <xf numFmtId="0" fontId="3" fillId="0" borderId="64" xfId="0" applyNumberFormat="1" applyFont="1" applyBorder="1" applyAlignment="1">
      <alignment horizontal="center" vertical="center" wrapText="1"/>
    </xf>
    <xf numFmtId="0" fontId="3" fillId="0" borderId="58"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11" fillId="0" borderId="64" xfId="0" applyNumberFormat="1" applyFont="1" applyBorder="1" applyAlignment="1">
      <alignment horizontal="center" vertical="center" wrapText="1"/>
    </xf>
    <xf numFmtId="0" fontId="11" fillId="0" borderId="58"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0" fontId="13" fillId="0" borderId="21" xfId="0" applyNumberFormat="1" applyFont="1" applyBorder="1" applyAlignment="1"/>
    <xf numFmtId="0" fontId="3" fillId="0" borderId="24" xfId="0" applyNumberFormat="1" applyFont="1" applyBorder="1" applyAlignment="1"/>
    <xf numFmtId="0" fontId="3" fillId="0" borderId="12" xfId="0" applyNumberFormat="1" applyFont="1" applyBorder="1" applyAlignment="1">
      <alignment horizontal="left" indent="2"/>
    </xf>
    <xf numFmtId="0" fontId="3" fillId="0" borderId="39" xfId="0" applyNumberFormat="1" applyFont="1" applyBorder="1" applyAlignment="1">
      <alignment horizontal="left" indent="2"/>
    </xf>
    <xf numFmtId="0" fontId="13" fillId="0" borderId="37" xfId="0" applyNumberFormat="1" applyFont="1" applyBorder="1" applyAlignment="1"/>
    <xf numFmtId="0" fontId="3" fillId="0" borderId="64" xfId="0" applyNumberFormat="1" applyFont="1" applyBorder="1" applyAlignment="1"/>
    <xf numFmtId="0" fontId="3" fillId="0" borderId="7" xfId="0" applyNumberFormat="1" applyFont="1" applyBorder="1" applyAlignment="1"/>
    <xf numFmtId="0" fontId="3" fillId="0" borderId="0" xfId="0" applyNumberFormat="1" applyFont="1" applyBorder="1" applyAlignment="1"/>
    <xf numFmtId="0" fontId="3" fillId="0" borderId="32" xfId="0" applyNumberFormat="1" applyFont="1" applyBorder="1" applyAlignment="1"/>
    <xf numFmtId="0" fontId="3" fillId="0" borderId="33" xfId="0" applyNumberFormat="1" applyFont="1" applyBorder="1" applyAlignment="1"/>
    <xf numFmtId="0" fontId="3" fillId="0" borderId="64" xfId="0" applyNumberFormat="1" applyFont="1" applyBorder="1" applyAlignment="1">
      <alignment vertical="center" wrapText="1"/>
    </xf>
    <xf numFmtId="0" fontId="3" fillId="0" borderId="6" xfId="0" applyNumberFormat="1" applyFont="1" applyBorder="1" applyAlignment="1">
      <alignment vertical="center" wrapText="1"/>
    </xf>
    <xf numFmtId="0" fontId="3" fillId="0" borderId="2" xfId="0" applyNumberFormat="1" applyFont="1" applyBorder="1" applyAlignment="1">
      <alignment vertical="center" wrapText="1"/>
    </xf>
    <xf numFmtId="0" fontId="3" fillId="0" borderId="21" xfId="0" applyNumberFormat="1" applyFont="1" applyFill="1" applyBorder="1" applyAlignment="1"/>
    <xf numFmtId="0" fontId="3" fillId="0" borderId="24" xfId="0" applyNumberFormat="1" applyFont="1" applyFill="1" applyBorder="1" applyAlignment="1"/>
    <xf numFmtId="0" fontId="0" fillId="0" borderId="0" xfId="0" applyAlignment="1">
      <alignment horizontal="center"/>
    </xf>
    <xf numFmtId="0" fontId="3" fillId="0" borderId="0" xfId="0" applyNumberFormat="1" applyFont="1" applyFill="1" applyBorder="1" applyAlignment="1">
      <alignment wrapText="1"/>
    </xf>
    <xf numFmtId="0" fontId="0" fillId="0" borderId="0" xfId="0" applyAlignment="1">
      <alignment wrapText="1"/>
    </xf>
    <xf numFmtId="0" fontId="76"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70" fillId="0" borderId="21" xfId="34" applyFont="1" applyFill="1" applyBorder="1" applyAlignment="1">
      <alignment horizontal="center"/>
    </xf>
    <xf numFmtId="0" fontId="0" fillId="0" borderId="17" xfId="0" applyBorder="1" applyAlignment="1">
      <alignment horizontal="center"/>
    </xf>
    <xf numFmtId="0" fontId="70" fillId="0" borderId="64" xfId="34" applyFont="1" applyFill="1" applyBorder="1" applyAlignment="1"/>
    <xf numFmtId="0" fontId="7" fillId="0" borderId="2" xfId="34" applyFont="1" applyFill="1" applyBorder="1" applyAlignment="1"/>
    <xf numFmtId="0" fontId="14" fillId="0" borderId="0" xfId="34" applyFont="1" applyAlignment="1"/>
    <xf numFmtId="0" fontId="71" fillId="0" borderId="0" xfId="0" applyFont="1" applyBorder="1" applyAlignment="1"/>
    <xf numFmtId="0" fontId="13" fillId="0" borderId="0" xfId="34" applyFont="1" applyAlignment="1">
      <alignment horizontal="center"/>
    </xf>
    <xf numFmtId="0" fontId="0" fillId="0" borderId="0" xfId="0" applyBorder="1" applyAlignment="1">
      <alignment horizontal="center"/>
    </xf>
    <xf numFmtId="3" fontId="13" fillId="0" borderId="0" xfId="34" applyNumberFormat="1" applyFont="1" applyAlignment="1">
      <alignment horizontal="center"/>
    </xf>
    <xf numFmtId="0" fontId="7" fillId="0" borderId="0" xfId="34" applyFont="1" applyAlignment="1">
      <alignment horizontal="center"/>
    </xf>
    <xf numFmtId="0" fontId="73" fillId="0" borderId="65" xfId="34" applyFont="1" applyFill="1" applyBorder="1" applyAlignment="1">
      <alignment horizontal="center" vertical="center" wrapText="1"/>
    </xf>
    <xf numFmtId="0" fontId="0" fillId="0" borderId="66" xfId="0" applyBorder="1" applyAlignment="1">
      <alignment horizontal="center"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1" fontId="70" fillId="0" borderId="65" xfId="34" applyNumberFormat="1" applyFont="1" applyFill="1" applyBorder="1" applyAlignment="1">
      <alignment horizontal="center" vertical="center" wrapText="1"/>
    </xf>
    <xf numFmtId="1" fontId="70" fillId="0" borderId="134" xfId="34" applyNumberFormat="1" applyFont="1" applyFill="1" applyBorder="1" applyAlignment="1">
      <alignment horizontal="center" vertical="center" wrapText="1"/>
    </xf>
    <xf numFmtId="0" fontId="0" fillId="0" borderId="67" xfId="0" applyBorder="1" applyAlignment="1">
      <alignment horizontal="center" vertical="center" wrapText="1"/>
    </xf>
    <xf numFmtId="0" fontId="0" fillId="0" borderId="113" xfId="0" applyBorder="1" applyAlignment="1">
      <alignment horizontal="center" vertical="center" wrapText="1"/>
    </xf>
    <xf numFmtId="0" fontId="70" fillId="0" borderId="6" xfId="34" applyFont="1" applyFill="1" applyBorder="1" applyAlignment="1">
      <alignment horizontal="center"/>
    </xf>
    <xf numFmtId="0" fontId="70" fillId="0" borderId="3" xfId="34" applyFont="1" applyFill="1" applyBorder="1" applyAlignment="1">
      <alignment horizontal="center"/>
    </xf>
    <xf numFmtId="0" fontId="9" fillId="0" borderId="0" xfId="0" applyFont="1" applyBorder="1" applyAlignment="1">
      <alignment horizontal="left" vertical="top" wrapText="1"/>
    </xf>
    <xf numFmtId="0" fontId="64" fillId="0" borderId="0" xfId="34" applyFont="1" applyAlignment="1"/>
    <xf numFmtId="0" fontId="65" fillId="0" borderId="0" xfId="0" applyFont="1" applyBorder="1" applyAlignment="1"/>
    <xf numFmtId="0" fontId="8" fillId="0" borderId="0" xfId="34" applyFont="1" applyAlignment="1">
      <alignment horizontal="center"/>
    </xf>
    <xf numFmtId="0" fontId="17" fillId="0" borderId="0" xfId="0" applyFont="1" applyBorder="1" applyAlignment="1">
      <alignment horizontal="center"/>
    </xf>
    <xf numFmtId="3" fontId="9" fillId="0" borderId="0" xfId="34" applyNumberFormat="1" applyFont="1" applyAlignment="1">
      <alignment horizontal="center"/>
    </xf>
    <xf numFmtId="0" fontId="9" fillId="0" borderId="0" xfId="0" applyFont="1" applyBorder="1" applyAlignment="1">
      <alignment horizontal="center"/>
    </xf>
    <xf numFmtId="165" fontId="5" fillId="0" borderId="0" xfId="0" applyNumberFormat="1" applyFont="1" applyAlignment="1">
      <alignment horizontal="center"/>
    </xf>
    <xf numFmtId="165" fontId="5" fillId="0" borderId="2" xfId="0" applyNumberFormat="1" applyFont="1" applyBorder="1" applyAlignment="1">
      <alignment horizontal="center"/>
    </xf>
    <xf numFmtId="165" fontId="7" fillId="0" borderId="0" xfId="0" applyNumberFormat="1" applyFont="1" applyAlignment="1">
      <alignment horizontal="center"/>
    </xf>
    <xf numFmtId="0" fontId="5" fillId="0" borderId="0" xfId="0" applyFont="1" applyBorder="1" applyAlignment="1">
      <alignment horizontal="center"/>
    </xf>
    <xf numFmtId="3" fontId="14" fillId="0" borderId="0" xfId="0" applyNumberFormat="1" applyFont="1" applyAlignment="1"/>
    <xf numFmtId="0" fontId="77" fillId="0" borderId="0" xfId="0" applyFont="1" applyAlignment="1"/>
    <xf numFmtId="165" fontId="8" fillId="0" borderId="0" xfId="0" applyNumberFormat="1" applyFont="1" applyAlignment="1">
      <alignment horizontal="center"/>
    </xf>
    <xf numFmtId="0" fontId="5" fillId="0" borderId="0" xfId="0" applyFont="1" applyAlignment="1">
      <alignment horizontal="center"/>
    </xf>
    <xf numFmtId="165" fontId="9" fillId="0" borderId="0" xfId="0" applyNumberFormat="1" applyFont="1" applyAlignment="1">
      <alignment horizontal="center"/>
    </xf>
    <xf numFmtId="165" fontId="10" fillId="0" borderId="0" xfId="0" applyNumberFormat="1" applyFont="1" applyAlignment="1">
      <alignment wrapText="1"/>
    </xf>
    <xf numFmtId="0" fontId="11" fillId="0" borderId="0" xfId="0" applyFont="1" applyAlignment="1">
      <alignment wrapText="1"/>
    </xf>
    <xf numFmtId="0" fontId="13" fillId="0" borderId="37" xfId="0" applyNumberFormat="1" applyFont="1" applyBorder="1" applyAlignment="1">
      <alignment horizontal="center" vertical="center" wrapText="1"/>
    </xf>
    <xf numFmtId="0" fontId="5" fillId="0" borderId="64" xfId="0" applyNumberFormat="1" applyFont="1" applyBorder="1" applyAlignment="1">
      <alignment horizontal="center" vertical="center" wrapText="1"/>
    </xf>
    <xf numFmtId="0" fontId="5" fillId="0" borderId="58"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11" fillId="4" borderId="0" xfId="0" applyFont="1" applyFill="1" applyBorder="1" applyAlignment="1">
      <alignment wrapText="1"/>
    </xf>
    <xf numFmtId="0" fontId="11" fillId="0" borderId="0" xfId="0" applyFont="1" applyBorder="1" applyAlignment="1">
      <alignment wrapText="1"/>
    </xf>
    <xf numFmtId="165" fontId="16" fillId="4" borderId="0" xfId="0" applyNumberFormat="1" applyFont="1" applyFill="1" applyAlignment="1">
      <alignment horizontal="center" wrapText="1"/>
    </xf>
    <xf numFmtId="165" fontId="11" fillId="4" borderId="0" xfId="0" applyNumberFormat="1" applyFont="1" applyFill="1" applyAlignment="1">
      <alignment wrapText="1"/>
    </xf>
    <xf numFmtId="0" fontId="13" fillId="0" borderId="1" xfId="0" applyNumberFormat="1" applyFont="1" applyBorder="1" applyAlignment="1">
      <alignment horizontal="center" vertical="center" wrapText="1"/>
    </xf>
    <xf numFmtId="0" fontId="13" fillId="0" borderId="5" xfId="0" applyNumberFormat="1" applyFont="1" applyBorder="1" applyAlignment="1">
      <alignment horizontal="center" vertical="center" wrapText="1"/>
    </xf>
    <xf numFmtId="0" fontId="13" fillId="0" borderId="37" xfId="0" applyNumberFormat="1" applyFont="1" applyBorder="1" applyAlignment="1">
      <alignment horizontal="center" vertical="center"/>
    </xf>
    <xf numFmtId="0" fontId="5" fillId="0" borderId="64" xfId="0" applyNumberFormat="1" applyFont="1" applyBorder="1" applyAlignment="1">
      <alignment horizontal="center" vertical="center"/>
    </xf>
    <xf numFmtId="0" fontId="5" fillId="0" borderId="58"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13" fillId="0" borderId="37" xfId="0" applyNumberFormat="1" applyFont="1" applyBorder="1" applyAlignment="1">
      <alignment horizontal="center"/>
    </xf>
    <xf numFmtId="0" fontId="13" fillId="0" borderId="7" xfId="0" applyNumberFormat="1" applyFont="1" applyBorder="1" applyAlignment="1">
      <alignment horizontal="center"/>
    </xf>
    <xf numFmtId="0" fontId="13" fillId="0" borderId="32" xfId="0" applyNumberFormat="1" applyFont="1" applyBorder="1" applyAlignment="1">
      <alignment horizontal="center"/>
    </xf>
    <xf numFmtId="165" fontId="10" fillId="4" borderId="0" xfId="0" applyNumberFormat="1" applyFont="1" applyFill="1" applyAlignment="1">
      <alignment horizontal="center" wrapText="1"/>
    </xf>
    <xf numFmtId="49" fontId="2" fillId="0" borderId="0" xfId="0" applyNumberFormat="1" applyFont="1" applyAlignment="1">
      <alignment horizontal="left" vertical="center" wrapText="1"/>
    </xf>
    <xf numFmtId="49" fontId="11" fillId="0" borderId="0" xfId="0" applyNumberFormat="1" applyFont="1" applyAlignment="1">
      <alignment horizontal="left" vertical="center" wrapText="1"/>
    </xf>
    <xf numFmtId="165" fontId="10" fillId="0" borderId="0" xfId="31" applyNumberFormat="1" applyFont="1" applyAlignment="1">
      <alignment wrapText="1"/>
    </xf>
    <xf numFmtId="0" fontId="11" fillId="0" borderId="0" xfId="31" applyFont="1" applyAlignment="1">
      <alignment wrapText="1"/>
    </xf>
    <xf numFmtId="165" fontId="3" fillId="0" borderId="0" xfId="31" applyNumberFormat="1" applyFont="1" applyAlignment="1">
      <alignment horizontal="center"/>
    </xf>
    <xf numFmtId="165" fontId="3" fillId="0" borderId="2" xfId="31" applyNumberFormat="1" applyFont="1" applyBorder="1" applyAlignment="1">
      <alignment horizontal="center"/>
    </xf>
    <xf numFmtId="0" fontId="13" fillId="0" borderId="37" xfId="31" applyNumberFormat="1" applyFont="1" applyBorder="1" applyAlignment="1">
      <alignment horizontal="center"/>
    </xf>
    <xf numFmtId="0" fontId="13" fillId="0" borderId="7" xfId="31" applyNumberFormat="1" applyFont="1" applyBorder="1" applyAlignment="1">
      <alignment horizontal="center"/>
    </xf>
    <xf numFmtId="0" fontId="13" fillId="0" borderId="32" xfId="31" applyNumberFormat="1" applyFont="1" applyBorder="1" applyAlignment="1">
      <alignment horizontal="center"/>
    </xf>
    <xf numFmtId="0" fontId="13" fillId="0" borderId="37" xfId="31" applyNumberFormat="1" applyFont="1" applyBorder="1" applyAlignment="1">
      <alignment horizontal="center" vertical="center" wrapText="1"/>
    </xf>
    <xf numFmtId="0" fontId="3" fillId="0" borderId="64" xfId="31" applyNumberFormat="1" applyFont="1" applyBorder="1" applyAlignment="1">
      <alignment horizontal="center" vertical="center" wrapText="1"/>
    </xf>
    <xf numFmtId="0" fontId="3" fillId="0" borderId="58" xfId="31" applyNumberFormat="1" applyFont="1" applyBorder="1" applyAlignment="1">
      <alignment horizontal="center" vertical="center" wrapText="1"/>
    </xf>
    <xf numFmtId="0" fontId="3" fillId="0" borderId="7" xfId="31" applyNumberFormat="1" applyFont="1" applyBorder="1" applyAlignment="1">
      <alignment horizontal="center" vertical="center" wrapText="1"/>
    </xf>
    <xf numFmtId="0" fontId="3" fillId="0" borderId="0" xfId="31" applyNumberFormat="1" applyFont="1" applyBorder="1" applyAlignment="1">
      <alignment horizontal="center" vertical="center" wrapText="1"/>
    </xf>
    <xf numFmtId="0" fontId="3" fillId="0" borderId="23" xfId="31" applyNumberFormat="1" applyFont="1" applyBorder="1" applyAlignment="1">
      <alignment horizontal="center" vertical="center" wrapText="1"/>
    </xf>
    <xf numFmtId="0" fontId="13" fillId="0" borderId="37" xfId="31" applyNumberFormat="1" applyFont="1" applyBorder="1" applyAlignment="1">
      <alignment horizontal="center" vertical="center"/>
    </xf>
    <xf numFmtId="0" fontId="3" fillId="0" borderId="64" xfId="31" applyNumberFormat="1" applyFont="1" applyBorder="1" applyAlignment="1">
      <alignment horizontal="center" vertical="center"/>
    </xf>
    <xf numFmtId="0" fontId="3" fillId="0" borderId="58" xfId="31" applyNumberFormat="1" applyFont="1" applyBorder="1" applyAlignment="1">
      <alignment horizontal="center" vertical="center"/>
    </xf>
    <xf numFmtId="0" fontId="3" fillId="0" borderId="7" xfId="31" applyNumberFormat="1" applyFont="1" applyBorder="1" applyAlignment="1">
      <alignment horizontal="center" vertical="center"/>
    </xf>
    <xf numFmtId="0" fontId="3" fillId="0" borderId="0" xfId="31" applyNumberFormat="1" applyFont="1" applyBorder="1" applyAlignment="1">
      <alignment horizontal="center" vertical="center"/>
    </xf>
    <xf numFmtId="0" fontId="3" fillId="0" borderId="23" xfId="31" applyNumberFormat="1" applyFont="1" applyBorder="1" applyAlignment="1">
      <alignment horizontal="center" vertical="center"/>
    </xf>
    <xf numFmtId="0" fontId="13" fillId="0" borderId="1" xfId="31" applyNumberFormat="1" applyFont="1" applyBorder="1" applyAlignment="1">
      <alignment horizontal="center" vertical="center" wrapText="1"/>
    </xf>
    <xf numFmtId="0" fontId="13" fillId="0" borderId="5" xfId="31" applyNumberFormat="1" applyFont="1" applyBorder="1" applyAlignment="1">
      <alignment horizontal="center" vertical="center" wrapText="1"/>
    </xf>
    <xf numFmtId="0" fontId="13" fillId="0" borderId="58" xfId="31" applyNumberFormat="1" applyFont="1" applyBorder="1" applyAlignment="1">
      <alignment horizontal="center" vertical="center" wrapText="1"/>
    </xf>
    <xf numFmtId="0" fontId="13" fillId="0" borderId="23" xfId="31" applyNumberFormat="1" applyFont="1" applyBorder="1" applyAlignment="1">
      <alignment horizontal="center" vertical="center" wrapText="1"/>
    </xf>
    <xf numFmtId="165" fontId="10" fillId="4" borderId="0" xfId="31" applyNumberFormat="1" applyFont="1" applyFill="1" applyAlignment="1">
      <alignment horizontal="center" wrapText="1"/>
    </xf>
    <xf numFmtId="0" fontId="11" fillId="4" borderId="0" xfId="31" applyFont="1" applyFill="1" applyBorder="1" applyAlignment="1">
      <alignment wrapText="1"/>
    </xf>
    <xf numFmtId="0" fontId="11" fillId="0" borderId="0" xfId="31" applyFont="1" applyBorder="1" applyAlignment="1">
      <alignment wrapText="1"/>
    </xf>
    <xf numFmtId="165" fontId="11" fillId="4" borderId="0" xfId="31" applyNumberFormat="1" applyFont="1" applyFill="1" applyAlignment="1">
      <alignment wrapText="1"/>
    </xf>
    <xf numFmtId="165" fontId="7" fillId="0" borderId="0" xfId="31" applyNumberFormat="1" applyFont="1" applyAlignment="1">
      <alignment horizontal="center"/>
    </xf>
    <xf numFmtId="0" fontId="3" fillId="0" borderId="0" xfId="31" applyFont="1" applyBorder="1" applyAlignment="1">
      <alignment horizontal="center"/>
    </xf>
    <xf numFmtId="3" fontId="14" fillId="0" borderId="0" xfId="31" applyNumberFormat="1" applyFont="1" applyAlignment="1"/>
    <xf numFmtId="0" fontId="77" fillId="0" borderId="0" xfId="31" applyFont="1" applyAlignment="1"/>
    <xf numFmtId="165" fontId="8" fillId="0" borderId="0" xfId="31" applyNumberFormat="1" applyFont="1" applyAlignment="1">
      <alignment horizontal="center"/>
    </xf>
    <xf numFmtId="0" fontId="3" fillId="0" borderId="0" xfId="31" applyFont="1" applyAlignment="1">
      <alignment horizontal="center"/>
    </xf>
    <xf numFmtId="165" fontId="9" fillId="0" borderId="0" xfId="31" applyNumberFormat="1" applyFont="1" applyAlignment="1">
      <alignment horizontal="center"/>
    </xf>
    <xf numFmtId="0" fontId="69" fillId="2" borderId="69" xfId="0" applyNumberFormat="1" applyFont="1" applyFill="1" applyBorder="1" applyAlignment="1">
      <alignment horizontal="center" wrapText="1"/>
    </xf>
    <xf numFmtId="0" fontId="7" fillId="0" borderId="75" xfId="0" applyNumberFormat="1" applyFont="1" applyBorder="1" applyAlignment="1">
      <alignment horizontal="center" wrapText="1"/>
    </xf>
    <xf numFmtId="0" fontId="69" fillId="2" borderId="76" xfId="0" applyNumberFormat="1" applyFont="1" applyFill="1" applyBorder="1" applyAlignment="1">
      <alignment horizontal="center" wrapText="1"/>
    </xf>
    <xf numFmtId="0" fontId="7" fillId="0" borderId="77" xfId="0" applyNumberFormat="1" applyFont="1" applyBorder="1" applyAlignment="1">
      <alignment horizontal="center" wrapText="1"/>
    </xf>
    <xf numFmtId="0" fontId="69" fillId="2" borderId="68" xfId="0" applyNumberFormat="1" applyFont="1" applyFill="1" applyBorder="1" applyAlignment="1">
      <alignment horizontal="center" wrapText="1"/>
    </xf>
    <xf numFmtId="0" fontId="7" fillId="0" borderId="15" xfId="0" applyNumberFormat="1" applyFont="1" applyBorder="1" applyAlignment="1">
      <alignment horizontal="center" wrapText="1"/>
    </xf>
    <xf numFmtId="0" fontId="19" fillId="2" borderId="78" xfId="0" applyNumberFormat="1" applyFont="1" applyFill="1" applyBorder="1" applyAlignment="1">
      <alignment horizontal="center" wrapText="1"/>
    </xf>
    <xf numFmtId="0" fontId="3" fillId="0" borderId="7" xfId="0" applyNumberFormat="1" applyFont="1" applyBorder="1" applyAlignment="1">
      <alignment wrapText="1"/>
    </xf>
    <xf numFmtId="0" fontId="3" fillId="0" borderId="62" xfId="0" applyNumberFormat="1" applyFont="1" applyBorder="1" applyAlignment="1">
      <alignment wrapText="1"/>
    </xf>
    <xf numFmtId="0" fontId="19" fillId="2" borderId="73" xfId="0" applyNumberFormat="1" applyFont="1" applyFill="1" applyBorder="1" applyAlignment="1">
      <alignment horizontal="center" vertical="center" wrapText="1"/>
    </xf>
    <xf numFmtId="0" fontId="3" fillId="0" borderId="74" xfId="0" applyNumberFormat="1" applyFont="1" applyBorder="1" applyAlignment="1">
      <alignment horizontal="center" vertical="center" wrapText="1"/>
    </xf>
    <xf numFmtId="0" fontId="5" fillId="0" borderId="0" xfId="0" applyNumberFormat="1" applyFont="1" applyBorder="1" applyAlignment="1">
      <alignment horizontal="center"/>
    </xf>
    <xf numFmtId="0" fontId="0" fillId="0" borderId="0" xfId="0" applyAlignment="1"/>
    <xf numFmtId="0" fontId="79" fillId="0" borderId="0" xfId="0" applyNumberFormat="1" applyFont="1" applyAlignment="1"/>
    <xf numFmtId="0" fontId="80" fillId="0" borderId="0" xfId="0" applyNumberFormat="1" applyFont="1" applyBorder="1" applyAlignment="1"/>
    <xf numFmtId="0" fontId="81" fillId="0" borderId="0" xfId="0" applyFont="1" applyAlignment="1"/>
    <xf numFmtId="165" fontId="30" fillId="0" borderId="0" xfId="0" applyNumberFormat="1" applyFont="1" applyAlignment="1"/>
    <xf numFmtId="165" fontId="30" fillId="0" borderId="63" xfId="0" applyNumberFormat="1" applyFont="1" applyBorder="1" applyAlignment="1"/>
    <xf numFmtId="0" fontId="0" fillId="0" borderId="63" xfId="0" applyBorder="1" applyAlignment="1"/>
    <xf numFmtId="0" fontId="11" fillId="4" borderId="0" xfId="0" applyFont="1" applyFill="1" applyBorder="1" applyAlignment="1">
      <alignment vertical="top" wrapText="1"/>
    </xf>
    <xf numFmtId="165" fontId="26" fillId="0" borderId="64" xfId="0" applyNumberFormat="1" applyFont="1" applyBorder="1" applyAlignment="1">
      <alignment horizontal="center"/>
    </xf>
    <xf numFmtId="0" fontId="69" fillId="2" borderId="31" xfId="0" applyNumberFormat="1" applyFont="1" applyFill="1" applyBorder="1" applyAlignment="1">
      <alignment horizontal="center" wrapText="1"/>
    </xf>
    <xf numFmtId="0" fontId="7" fillId="0" borderId="18" xfId="0" applyNumberFormat="1" applyFont="1" applyBorder="1" applyAlignment="1">
      <alignment horizontal="center" wrapText="1"/>
    </xf>
    <xf numFmtId="0" fontId="69" fillId="2" borderId="20" xfId="0" applyNumberFormat="1" applyFont="1" applyFill="1" applyBorder="1" applyAlignment="1">
      <alignment horizontal="center" wrapText="1"/>
    </xf>
    <xf numFmtId="0" fontId="7" fillId="0" borderId="19" xfId="0" applyNumberFormat="1" applyFont="1" applyBorder="1" applyAlignment="1">
      <alignment horizontal="center" wrapText="1"/>
    </xf>
    <xf numFmtId="0" fontId="69" fillId="2" borderId="15" xfId="0" applyNumberFormat="1" applyFont="1" applyFill="1" applyBorder="1" applyAlignment="1">
      <alignment horizontal="center" wrapText="1"/>
    </xf>
    <xf numFmtId="0" fontId="69" fillId="2" borderId="75" xfId="0" applyNumberFormat="1" applyFont="1" applyFill="1" applyBorder="1" applyAlignment="1">
      <alignment horizontal="center" wrapText="1"/>
    </xf>
    <xf numFmtId="0" fontId="19" fillId="2" borderId="70" xfId="0" applyNumberFormat="1" applyFont="1" applyFill="1" applyBorder="1" applyAlignment="1">
      <alignment horizontal="center" vertical="center"/>
    </xf>
    <xf numFmtId="0" fontId="19" fillId="2" borderId="71" xfId="0" applyNumberFormat="1" applyFont="1" applyFill="1" applyBorder="1" applyAlignment="1">
      <alignment horizontal="center" vertical="center"/>
    </xf>
    <xf numFmtId="0" fontId="19" fillId="2" borderId="72" xfId="0" applyNumberFormat="1" applyFont="1" applyFill="1" applyBorder="1" applyAlignment="1">
      <alignment horizontal="center" vertical="center"/>
    </xf>
    <xf numFmtId="0" fontId="19" fillId="2" borderId="65" xfId="0" applyNumberFormat="1" applyFont="1" applyFill="1" applyBorder="1" applyAlignment="1">
      <alignment horizontal="center" vertical="center" wrapText="1"/>
    </xf>
    <xf numFmtId="0" fontId="5" fillId="0" borderId="66"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3" fillId="0" borderId="89" xfId="0" applyNumberFormat="1" applyFont="1" applyBorder="1" applyAlignment="1">
      <alignment horizontal="center" vertical="center" wrapText="1"/>
    </xf>
    <xf numFmtId="0" fontId="3" fillId="0" borderId="133" xfId="0" applyNumberFormat="1" applyFont="1" applyBorder="1" applyAlignment="1">
      <alignment horizontal="center" vertical="center" wrapText="1"/>
    </xf>
    <xf numFmtId="0" fontId="19" fillId="2" borderId="79" xfId="0" applyNumberFormat="1" applyFont="1" applyFill="1" applyBorder="1" applyAlignment="1">
      <alignment wrapText="1"/>
    </xf>
    <xf numFmtId="0" fontId="5" fillId="0" borderId="5" xfId="0" applyNumberFormat="1" applyFont="1" applyBorder="1" applyAlignment="1">
      <alignment wrapText="1"/>
    </xf>
    <xf numFmtId="0" fontId="5" fillId="0" borderId="61" xfId="0" applyNumberFormat="1" applyFont="1" applyBorder="1" applyAlignment="1">
      <alignment wrapText="1"/>
    </xf>
    <xf numFmtId="165" fontId="6" fillId="2" borderId="0" xfId="0" applyNumberFormat="1" applyFont="1" applyFill="1" applyAlignment="1">
      <alignment horizontal="center"/>
    </xf>
    <xf numFmtId="165" fontId="6" fillId="2" borderId="33" xfId="0" applyNumberFormat="1" applyFont="1" applyFill="1" applyBorder="1" applyAlignment="1">
      <alignment horizontal="center"/>
    </xf>
    <xf numFmtId="0" fontId="3" fillId="0" borderId="66" xfId="0" applyNumberFormat="1" applyFont="1" applyBorder="1" applyAlignment="1">
      <alignment horizontal="center" vertical="center" wrapText="1"/>
    </xf>
    <xf numFmtId="0" fontId="24" fillId="2" borderId="0" xfId="0" applyNumberFormat="1" applyFont="1" applyFill="1" applyAlignment="1">
      <alignment horizontal="center"/>
    </xf>
    <xf numFmtId="0" fontId="23" fillId="2" borderId="0" xfId="0" applyNumberFormat="1" applyFont="1" applyFill="1" applyAlignment="1">
      <alignment horizontal="center"/>
    </xf>
    <xf numFmtId="0" fontId="5" fillId="0" borderId="0" xfId="0" applyNumberFormat="1" applyFont="1" applyAlignment="1">
      <alignment horizontal="center"/>
    </xf>
    <xf numFmtId="0" fontId="23" fillId="2" borderId="0" xfId="0" applyNumberFormat="1" applyFont="1" applyFill="1" applyAlignment="1"/>
    <xf numFmtId="165" fontId="22" fillId="2" borderId="0" xfId="0" applyNumberFormat="1" applyFont="1" applyFill="1" applyAlignment="1">
      <alignment horizontal="center"/>
    </xf>
    <xf numFmtId="0" fontId="64" fillId="0" borderId="0" xfId="0" applyNumberFormat="1" applyFont="1" applyAlignment="1"/>
    <xf numFmtId="0" fontId="67" fillId="0" borderId="0" xfId="0" applyNumberFormat="1" applyFont="1" applyBorder="1" applyAlignment="1"/>
    <xf numFmtId="3" fontId="14" fillId="0" borderId="0" xfId="0" applyNumberFormat="1" applyFont="1" applyBorder="1" applyAlignment="1"/>
    <xf numFmtId="0" fontId="0" fillId="0" borderId="0" xfId="0" applyBorder="1" applyAlignment="1"/>
    <xf numFmtId="0" fontId="8" fillId="0" borderId="0" xfId="0" applyNumberFormat="1" applyFont="1" applyBorder="1" applyAlignment="1">
      <alignment horizontal="center"/>
    </xf>
    <xf numFmtId="0" fontId="0" fillId="0" borderId="0" xfId="0" applyNumberFormat="1" applyBorder="1" applyAlignment="1"/>
    <xf numFmtId="0" fontId="61" fillId="0" borderId="0" xfId="0" applyNumberFormat="1" applyFont="1" applyBorder="1" applyAlignment="1"/>
    <xf numFmtId="165" fontId="27" fillId="0" borderId="0" xfId="0" applyNumberFormat="1" applyFont="1" applyBorder="1" applyAlignment="1">
      <alignment horizontal="center"/>
    </xf>
    <xf numFmtId="0" fontId="26" fillId="0" borderId="0" xfId="0" applyFont="1" applyBorder="1" applyAlignment="1">
      <alignment horizontal="center"/>
    </xf>
    <xf numFmtId="165" fontId="57" fillId="0" borderId="2" xfId="0" applyNumberFormat="1" applyFont="1" applyBorder="1" applyAlignment="1">
      <alignment horizontal="center"/>
    </xf>
    <xf numFmtId="0" fontId="19" fillId="2" borderId="37" xfId="0" applyNumberFormat="1" applyFont="1" applyFill="1" applyBorder="1" applyAlignment="1"/>
    <xf numFmtId="0" fontId="10" fillId="0" borderId="32" xfId="0" applyNumberFormat="1" applyFont="1" applyBorder="1" applyAlignment="1"/>
    <xf numFmtId="0" fontId="69" fillId="2" borderId="21" xfId="0" applyNumberFormat="1" applyFont="1" applyFill="1" applyBorder="1" applyAlignment="1">
      <alignment horizontal="center" vertical="center" wrapText="1"/>
    </xf>
    <xf numFmtId="0" fontId="0" fillId="0" borderId="24" xfId="0" applyNumberFormat="1" applyBorder="1" applyAlignment="1">
      <alignment horizontal="center" vertical="center" wrapText="1"/>
    </xf>
    <xf numFmtId="0" fontId="69" fillId="2" borderId="2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69" fillId="2" borderId="17" xfId="0" applyNumberFormat="1" applyFont="1" applyFill="1" applyBorder="1" applyAlignment="1">
      <alignment horizontal="center" vertical="center"/>
    </xf>
    <xf numFmtId="0" fontId="70" fillId="0" borderId="21" xfId="0" applyNumberFormat="1" applyFont="1" applyBorder="1" applyAlignment="1">
      <alignment horizontal="center" vertical="center" wrapText="1"/>
    </xf>
    <xf numFmtId="0" fontId="70" fillId="0" borderId="17" xfId="0" applyNumberFormat="1" applyFont="1" applyBorder="1" applyAlignment="1">
      <alignment horizontal="center" vertical="center" wrapText="1"/>
    </xf>
    <xf numFmtId="166" fontId="7" fillId="4" borderId="0" xfId="0" applyNumberFormat="1" applyFont="1" applyFill="1" applyBorder="1" applyAlignment="1">
      <alignment vertical="top" wrapText="1"/>
    </xf>
    <xf numFmtId="0" fontId="0" fillId="0" borderId="0" xfId="0" applyAlignment="1">
      <alignment vertical="top" wrapText="1"/>
    </xf>
    <xf numFmtId="0" fontId="46" fillId="0" borderId="37" xfId="8" applyNumberFormat="1" applyFont="1" applyFill="1" applyBorder="1" applyAlignment="1" applyProtection="1"/>
    <xf numFmtId="0" fontId="46" fillId="0" borderId="64" xfId="8" applyNumberFormat="1" applyFont="1" applyFill="1" applyBorder="1" applyAlignment="1" applyProtection="1"/>
    <xf numFmtId="0" fontId="46" fillId="0" borderId="6" xfId="8" applyNumberFormat="1" applyFont="1" applyFill="1" applyBorder="1" applyAlignment="1" applyProtection="1"/>
    <xf numFmtId="0" fontId="46" fillId="0" borderId="2" xfId="8" applyNumberFormat="1" applyFont="1" applyFill="1" applyBorder="1" applyAlignment="1" applyProtection="1"/>
    <xf numFmtId="166" fontId="39" fillId="4" borderId="0" xfId="0" applyNumberFormat="1" applyFont="1" applyFill="1" applyBorder="1" applyAlignment="1">
      <alignment horizontal="center"/>
    </xf>
    <xf numFmtId="166" fontId="7" fillId="4" borderId="0" xfId="0" applyNumberFormat="1" applyFont="1" applyFill="1" applyBorder="1" applyAlignment="1">
      <alignment horizontal="left" wrapText="1"/>
    </xf>
    <xf numFmtId="0" fontId="7" fillId="4" borderId="0" xfId="0" applyFont="1" applyFill="1" applyBorder="1" applyAlignment="1">
      <alignment vertical="top" wrapText="1"/>
    </xf>
    <xf numFmtId="167" fontId="46" fillId="0" borderId="58" xfId="1" applyNumberFormat="1" applyFont="1" applyFill="1" applyBorder="1" applyAlignment="1">
      <alignment horizontal="center" vertical="top" wrapText="1"/>
    </xf>
    <xf numFmtId="167" fontId="46" fillId="0" borderId="3" xfId="1" applyNumberFormat="1" applyFont="1" applyFill="1" applyBorder="1" applyAlignment="1">
      <alignment horizontal="center" vertical="top" wrapText="1"/>
    </xf>
    <xf numFmtId="167" fontId="46" fillId="0" borderId="64" xfId="1" applyNumberFormat="1" applyFont="1" applyFill="1" applyBorder="1" applyAlignment="1">
      <alignment horizontal="center" vertical="top" wrapText="1"/>
    </xf>
    <xf numFmtId="167" fontId="46" fillId="0" borderId="2" xfId="1" applyNumberFormat="1" applyFont="1" applyFill="1" applyBorder="1" applyAlignment="1">
      <alignment horizontal="center" vertical="top" wrapText="1"/>
    </xf>
    <xf numFmtId="167" fontId="46" fillId="0" borderId="37" xfId="1" applyNumberFormat="1" applyFont="1" applyFill="1" applyBorder="1" applyAlignment="1">
      <alignment horizontal="center" vertical="top" wrapText="1"/>
    </xf>
    <xf numFmtId="167" fontId="46" fillId="0" borderId="6" xfId="1" applyNumberFormat="1" applyFont="1" applyFill="1" applyBorder="1" applyAlignment="1">
      <alignment horizontal="center" vertical="top" wrapText="1"/>
    </xf>
    <xf numFmtId="167" fontId="44" fillId="0" borderId="0" xfId="1" applyNumberFormat="1" applyFont="1" applyAlignment="1">
      <alignment horizontal="center" vertical="center"/>
    </xf>
    <xf numFmtId="0" fontId="7" fillId="0" borderId="2" xfId="8" applyNumberFormat="1" applyFont="1" applyFill="1" applyBorder="1" applyAlignment="1" applyProtection="1">
      <alignment horizontal="center"/>
    </xf>
    <xf numFmtId="167" fontId="7" fillId="0" borderId="0" xfId="1" applyNumberFormat="1" applyFont="1" applyFill="1" applyBorder="1" applyAlignment="1" applyProtection="1">
      <alignment horizontal="center"/>
    </xf>
    <xf numFmtId="166" fontId="5" fillId="0" borderId="0" xfId="8" applyNumberFormat="1" applyFont="1" applyAlignment="1">
      <alignment horizontal="center"/>
    </xf>
    <xf numFmtId="3" fontId="13" fillId="0" borderId="0" xfId="8" applyNumberFormat="1" applyFont="1" applyAlignment="1">
      <alignment horizontal="left"/>
    </xf>
    <xf numFmtId="166" fontId="13" fillId="0" borderId="0" xfId="8" applyNumberFormat="1" applyFont="1" applyAlignment="1">
      <alignment horizontal="center"/>
    </xf>
    <xf numFmtId="167" fontId="19" fillId="0" borderId="0" xfId="1" applyNumberFormat="1" applyFont="1" applyAlignment="1">
      <alignment horizontal="center" vertical="center"/>
    </xf>
    <xf numFmtId="0" fontId="45" fillId="0" borderId="2" xfId="8" applyFont="1" applyBorder="1" applyAlignment="1">
      <alignment horizontal="center" vertical="center"/>
    </xf>
    <xf numFmtId="0" fontId="0" fillId="0" borderId="0" xfId="0" applyBorder="1" applyAlignment="1">
      <alignment wrapText="1"/>
    </xf>
    <xf numFmtId="0" fontId="47" fillId="0" borderId="21" xfId="8" applyFont="1" applyFill="1" applyBorder="1" applyAlignment="1">
      <alignment horizontal="left" vertical="center"/>
    </xf>
    <xf numFmtId="0" fontId="47" fillId="0" borderId="24" xfId="8" applyFont="1" applyFill="1" applyBorder="1" applyAlignment="1">
      <alignment horizontal="left" vertical="center"/>
    </xf>
    <xf numFmtId="0" fontId="15" fillId="0" borderId="0" xfId="0" applyFont="1" applyBorder="1" applyAlignment="1">
      <alignment vertical="top" wrapText="1"/>
    </xf>
    <xf numFmtId="0" fontId="15" fillId="0" borderId="0" xfId="0" applyFont="1" applyBorder="1" applyAlignment="1">
      <alignment horizontal="center"/>
    </xf>
    <xf numFmtId="0" fontId="15" fillId="0" borderId="0" xfId="0" applyFont="1" applyBorder="1" applyAlignment="1">
      <alignment wrapText="1"/>
    </xf>
    <xf numFmtId="0" fontId="0" fillId="0" borderId="0" xfId="0" applyBorder="1" applyAlignment="1">
      <alignment vertical="top" wrapText="1"/>
    </xf>
    <xf numFmtId="0" fontId="0" fillId="0" borderId="0" xfId="0" applyBorder="1"/>
    <xf numFmtId="0" fontId="13" fillId="0" borderId="0" xfId="0" applyFont="1" applyBorder="1" applyAlignment="1">
      <alignment horizontal="left"/>
    </xf>
    <xf numFmtId="3" fontId="5" fillId="0" borderId="0" xfId="0" applyNumberFormat="1" applyFont="1" applyBorder="1" applyAlignment="1">
      <alignment horizontal="center"/>
    </xf>
    <xf numFmtId="0" fontId="13" fillId="0" borderId="0" xfId="0" applyFont="1" applyBorder="1" applyAlignment="1">
      <alignment horizontal="center"/>
    </xf>
    <xf numFmtId="0" fontId="7" fillId="0" borderId="0" xfId="0" applyFont="1" applyFill="1" applyBorder="1" applyAlignment="1">
      <alignment vertical="top" wrapText="1"/>
    </xf>
    <xf numFmtId="0" fontId="0" fillId="0" borderId="0" xfId="0" applyFill="1" applyBorder="1"/>
    <xf numFmtId="166" fontId="7" fillId="0" borderId="0" xfId="0" applyNumberFormat="1" applyFont="1" applyFill="1" applyBorder="1" applyAlignment="1">
      <alignment vertical="top" wrapText="1"/>
    </xf>
    <xf numFmtId="0" fontId="5" fillId="0" borderId="0" xfId="7" applyFont="1" applyAlignment="1">
      <alignment horizontal="center" vertical="top"/>
    </xf>
    <xf numFmtId="0" fontId="5" fillId="0" borderId="0" xfId="0" applyFont="1" applyBorder="1" applyAlignment="1">
      <alignment horizontal="left"/>
    </xf>
    <xf numFmtId="0" fontId="3" fillId="0" borderId="0" xfId="0" applyNumberFormat="1" applyFont="1" applyAlignment="1">
      <alignment horizontal="center"/>
    </xf>
  </cellXfs>
  <cellStyles count="35">
    <cellStyle name="Comma" xfId="1" builtinId="3"/>
    <cellStyle name="Comma  - Style1" xfId="14"/>
    <cellStyle name="Comma  - Style2" xfId="15"/>
    <cellStyle name="Comma  - Style3" xfId="16"/>
    <cellStyle name="Comma  - Style4" xfId="17"/>
    <cellStyle name="Comma  - Style5" xfId="18"/>
    <cellStyle name="Comma  - Style6" xfId="19"/>
    <cellStyle name="Comma  - Style7" xfId="20"/>
    <cellStyle name="Comma  - Style8" xfId="21"/>
    <cellStyle name="Comma 2" xfId="2"/>
    <cellStyle name="Comma 3" xfId="10"/>
    <cellStyle name="Currency" xfId="3" builtinId="4"/>
    <cellStyle name="Currency 2" xfId="4"/>
    <cellStyle name="Normal" xfId="0" builtinId="0"/>
    <cellStyle name="Normal - Style1" xfId="22"/>
    <cellStyle name="Normal 10" xfId="31"/>
    <cellStyle name="Normal 11" xfId="32"/>
    <cellStyle name="Normal 12" xfId="33"/>
    <cellStyle name="Normal 2" xfId="5"/>
    <cellStyle name="Normal 2 2" xfId="23"/>
    <cellStyle name="Normal 3" xfId="6"/>
    <cellStyle name="Normal 3 2" xfId="24"/>
    <cellStyle name="Normal 4" xfId="25"/>
    <cellStyle name="Normal 5" xfId="13"/>
    <cellStyle name="Normal 6" xfId="28"/>
    <cellStyle name="Normal 7" xfId="27"/>
    <cellStyle name="Normal 8" xfId="29"/>
    <cellStyle name="Normal 9" xfId="30"/>
    <cellStyle name="Normal_FPI09CONGSOC" xfId="26"/>
    <cellStyle name="Normal_FY 2011 Qs for IT Requests 04-16-09" xfId="7"/>
    <cellStyle name="Normal_FY2009 Cost Mod Prototype - Update 03-05-07" xfId="8"/>
    <cellStyle name="Normal_Rsrcs_X_ DOJ Goal  Obj" xfId="34"/>
    <cellStyle name="Percent" xfId="9" builtinId="5"/>
    <cellStyle name="Percent 2" xfId="11"/>
    <cellStyle name="Percent 2 2" xfId="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2</xdr:row>
      <xdr:rowOff>9525</xdr:rowOff>
    </xdr:from>
    <xdr:to>
      <xdr:col>10</xdr:col>
      <xdr:colOff>600075</xdr:colOff>
      <xdr:row>28</xdr:row>
      <xdr:rowOff>9525</xdr:rowOff>
    </xdr:to>
    <xdr:pic>
      <xdr:nvPicPr>
        <xdr:cNvPr id="3" name="Picture 2" descr="Federal Bureau of Prisons organization chart"/>
        <xdr:cNvPicPr>
          <a:picLocks noChangeAspect="1" noChangeArrowheads="1"/>
        </xdr:cNvPicPr>
      </xdr:nvPicPr>
      <xdr:blipFill>
        <a:blip xmlns:r="http://schemas.openxmlformats.org/officeDocument/2006/relationships" r:embed="rId1" cstate="print">
          <a:extLst>
            <a:ext uri="{BEBA8EAE-BF5A-486C-A8C5-ECC9F3942E4B}">
              <a14:imgProps xmlns="" xmlns:a14="http://schemas.microsoft.com/office/drawing/2010/main">
                <a14:imgLayer r:embed="rId2">
                  <a14:imgEffect>
                    <a14:sharpenSoften amount="52000"/>
                  </a14:imgEffect>
                </a14:imgLayer>
              </a14:imgProps>
            </a:ext>
            <a:ext uri="{28A0092B-C50C-407E-A947-70E740481C1C}">
              <a14:useLocalDpi xmlns="" xmlns:a14="http://schemas.microsoft.com/office/drawing/2010/main" val="0"/>
            </a:ext>
          </a:extLst>
        </a:blip>
        <a:srcRect/>
        <a:stretch>
          <a:fillRect/>
        </a:stretch>
      </xdr:blipFill>
      <xdr:spPr bwMode="auto">
        <a:xfrm>
          <a:off x="1390650" y="447675"/>
          <a:ext cx="6829425" cy="4962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4"/>
  <sheetViews>
    <sheetView tabSelected="1" view="pageBreakPreview" zoomScaleNormal="100" zoomScaleSheetLayoutView="100" workbookViewId="0">
      <selection activeCell="A4" sqref="A4"/>
    </sheetView>
  </sheetViews>
  <sheetFormatPr defaultColWidth="8.90625" defaultRowHeight="15"/>
  <cols>
    <col min="1" max="13" width="8.90625" style="211"/>
    <col min="14" max="14" width="1.54296875" style="26" customWidth="1"/>
    <col min="15" max="16384" width="8.90625" style="211"/>
  </cols>
  <sheetData>
    <row r="1" spans="1:14" s="427" customFormat="1" ht="18.600000000000001">
      <c r="A1" s="435" t="s">
        <v>195</v>
      </c>
      <c r="N1" s="436" t="s">
        <v>0</v>
      </c>
    </row>
    <row r="2" spans="1:14">
      <c r="N2" s="26" t="s">
        <v>0</v>
      </c>
    </row>
    <row r="3" spans="1:14">
      <c r="N3" s="26" t="s">
        <v>0</v>
      </c>
    </row>
    <row r="4" spans="1:14">
      <c r="N4" s="26" t="s">
        <v>0</v>
      </c>
    </row>
    <row r="5" spans="1:14" ht="15.6">
      <c r="B5" s="43"/>
      <c r="N5" s="26" t="s">
        <v>0</v>
      </c>
    </row>
    <row r="6" spans="1:14">
      <c r="N6" s="26" t="s">
        <v>0</v>
      </c>
    </row>
    <row r="7" spans="1:14">
      <c r="N7" s="26" t="s">
        <v>0</v>
      </c>
    </row>
    <row r="8" spans="1:14">
      <c r="N8" s="26" t="s">
        <v>0</v>
      </c>
    </row>
    <row r="9" spans="1:14">
      <c r="N9" s="26" t="s">
        <v>0</v>
      </c>
    </row>
    <row r="10" spans="1:14">
      <c r="N10" s="26" t="s">
        <v>0</v>
      </c>
    </row>
    <row r="11" spans="1:14">
      <c r="N11" s="26" t="s">
        <v>0</v>
      </c>
    </row>
    <row r="12" spans="1:14">
      <c r="N12" s="26" t="s">
        <v>0</v>
      </c>
    </row>
    <row r="13" spans="1:14">
      <c r="N13" s="26" t="s">
        <v>0</v>
      </c>
    </row>
    <row r="14" spans="1:14">
      <c r="N14" s="26" t="s">
        <v>0</v>
      </c>
    </row>
    <row r="15" spans="1:14">
      <c r="N15" s="26" t="s">
        <v>0</v>
      </c>
    </row>
    <row r="16" spans="1:14">
      <c r="N16" s="26" t="s">
        <v>0</v>
      </c>
    </row>
    <row r="17" spans="1:14">
      <c r="N17" s="26" t="s">
        <v>0</v>
      </c>
    </row>
    <row r="18" spans="1:14">
      <c r="N18" s="26" t="s">
        <v>0</v>
      </c>
    </row>
    <row r="19" spans="1:14">
      <c r="N19" s="26" t="s">
        <v>0</v>
      </c>
    </row>
    <row r="20" spans="1:14">
      <c r="N20" s="26" t="s">
        <v>0</v>
      </c>
    </row>
    <row r="21" spans="1:14">
      <c r="N21" s="26" t="s">
        <v>0</v>
      </c>
    </row>
    <row r="22" spans="1:14">
      <c r="N22" s="26" t="s">
        <v>0</v>
      </c>
    </row>
    <row r="23" spans="1:14">
      <c r="N23" s="26" t="s">
        <v>0</v>
      </c>
    </row>
    <row r="24" spans="1:14">
      <c r="N24" s="26" t="s">
        <v>0</v>
      </c>
    </row>
    <row r="25" spans="1:14">
      <c r="N25" s="26" t="s">
        <v>0</v>
      </c>
    </row>
    <row r="26" spans="1:14">
      <c r="N26" s="26" t="s">
        <v>0</v>
      </c>
    </row>
    <row r="27" spans="1:14">
      <c r="N27" s="26" t="s">
        <v>0</v>
      </c>
    </row>
    <row r="28" spans="1:14">
      <c r="N28" s="26" t="s">
        <v>0</v>
      </c>
    </row>
    <row r="29" spans="1:14">
      <c r="A29" s="547"/>
      <c r="B29" s="547"/>
      <c r="C29" s="547"/>
      <c r="D29" s="547"/>
      <c r="E29" s="547"/>
      <c r="F29" s="547"/>
      <c r="G29" s="547"/>
      <c r="H29" s="547"/>
      <c r="I29" s="547"/>
      <c r="J29" s="547"/>
      <c r="K29" s="547"/>
      <c r="L29" s="547"/>
      <c r="M29" s="547"/>
      <c r="N29" s="26" t="s">
        <v>9</v>
      </c>
    </row>
    <row r="198" spans="1:1">
      <c r="A198" s="211" t="s">
        <v>159</v>
      </c>
    </row>
    <row r="254" spans="1:1" ht="15.6">
      <c r="A254" s="41" t="s">
        <v>160</v>
      </c>
    </row>
  </sheetData>
  <mergeCells count="1">
    <mergeCell ref="A29:M29"/>
  </mergeCells>
  <phoneticPr fontId="0" type="noConversion"/>
  <printOptions horizontalCentered="1"/>
  <pageMargins left="0.75" right="0.75" top="1" bottom="1" header="0.5" footer="0.5"/>
  <pageSetup scale="86"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ColWidth="8.90625" defaultRowHeight="13.2"/>
  <cols>
    <col min="1" max="1" width="10.6328125" style="59" customWidth="1"/>
    <col min="2" max="2" width="37.81640625" style="59" customWidth="1"/>
    <col min="3" max="10" width="9.90625" style="61" customWidth="1"/>
    <col min="11" max="16384" width="8.90625" style="59"/>
  </cols>
  <sheetData>
    <row r="1" spans="1:11" s="75" customFormat="1" ht="15.6">
      <c r="A1" s="790" t="s">
        <v>47</v>
      </c>
      <c r="B1" s="790"/>
      <c r="C1" s="790"/>
      <c r="D1" s="790"/>
      <c r="E1" s="790"/>
      <c r="F1" s="790"/>
      <c r="G1" s="790"/>
      <c r="H1" s="790"/>
      <c r="I1" s="790"/>
      <c r="J1" s="790"/>
      <c r="K1" s="58" t="s">
        <v>0</v>
      </c>
    </row>
    <row r="2" spans="1:11" s="75" customFormat="1" ht="15.6">
      <c r="A2" s="789"/>
      <c r="B2" s="789"/>
      <c r="C2" s="789"/>
      <c r="D2" s="789"/>
      <c r="E2" s="789"/>
      <c r="F2" s="789"/>
      <c r="G2" s="789"/>
      <c r="H2" s="789"/>
      <c r="I2" s="789"/>
      <c r="J2" s="789"/>
    </row>
    <row r="3" spans="1:11" s="75" customFormat="1" ht="15.6">
      <c r="A3" s="791" t="s">
        <v>145</v>
      </c>
      <c r="B3" s="791"/>
      <c r="C3" s="791"/>
      <c r="D3" s="791"/>
      <c r="E3" s="791"/>
      <c r="F3" s="791"/>
      <c r="G3" s="791"/>
      <c r="H3" s="791"/>
      <c r="I3" s="791"/>
      <c r="J3" s="791"/>
      <c r="K3" s="58" t="s">
        <v>0</v>
      </c>
    </row>
    <row r="4" spans="1:11" s="75" customFormat="1" ht="15.6">
      <c r="A4" s="791" t="s">
        <v>167</v>
      </c>
      <c r="B4" s="791"/>
      <c r="C4" s="791"/>
      <c r="D4" s="791"/>
      <c r="E4" s="791"/>
      <c r="F4" s="791"/>
      <c r="G4" s="791"/>
      <c r="H4" s="791"/>
      <c r="I4" s="791"/>
      <c r="J4" s="791"/>
      <c r="K4" s="58" t="s">
        <v>0</v>
      </c>
    </row>
    <row r="5" spans="1:11" s="75" customFormat="1" ht="15.6">
      <c r="A5" s="789" t="s">
        <v>166</v>
      </c>
      <c r="B5" s="789"/>
      <c r="C5" s="789"/>
      <c r="D5" s="789"/>
      <c r="E5" s="789"/>
      <c r="F5" s="789"/>
      <c r="G5" s="789"/>
      <c r="H5" s="789"/>
      <c r="I5" s="789"/>
      <c r="J5" s="789"/>
      <c r="K5" s="58" t="s">
        <v>0</v>
      </c>
    </row>
    <row r="6" spans="1:11" s="75" customFormat="1" ht="15.6">
      <c r="A6" s="789"/>
      <c r="B6" s="789"/>
      <c r="C6" s="789"/>
      <c r="D6" s="789"/>
      <c r="E6" s="789"/>
      <c r="F6" s="789"/>
      <c r="G6" s="789"/>
      <c r="H6" s="789"/>
      <c r="I6" s="789"/>
      <c r="J6" s="789"/>
    </row>
    <row r="7" spans="1:11">
      <c r="A7" s="786"/>
      <c r="B7" s="786"/>
      <c r="C7" s="786"/>
      <c r="D7" s="786"/>
      <c r="E7" s="786"/>
      <c r="F7" s="786"/>
      <c r="G7" s="786"/>
      <c r="H7" s="786"/>
      <c r="I7" s="786"/>
      <c r="J7" s="786"/>
    </row>
    <row r="8" spans="1:11">
      <c r="A8" s="114" t="s">
        <v>48</v>
      </c>
      <c r="B8" s="113"/>
      <c r="C8" s="788"/>
      <c r="D8" s="788"/>
      <c r="E8" s="788"/>
      <c r="F8" s="788"/>
      <c r="G8" s="788"/>
      <c r="H8" s="788"/>
      <c r="I8" s="788"/>
      <c r="J8" s="788"/>
      <c r="K8" s="58" t="s">
        <v>0</v>
      </c>
    </row>
    <row r="9" spans="1:11">
      <c r="A9" s="114" t="s">
        <v>49</v>
      </c>
      <c r="B9" s="115" t="s">
        <v>118</v>
      </c>
      <c r="C9" s="788"/>
      <c r="D9" s="788"/>
      <c r="E9" s="788"/>
      <c r="F9" s="788"/>
      <c r="G9" s="788"/>
      <c r="H9" s="788"/>
      <c r="I9" s="788"/>
      <c r="J9" s="788"/>
      <c r="K9" s="58" t="s">
        <v>0</v>
      </c>
    </row>
    <row r="10" spans="1:11">
      <c r="A10" s="114" t="s">
        <v>50</v>
      </c>
      <c r="B10" s="115" t="s">
        <v>51</v>
      </c>
      <c r="C10" s="788"/>
      <c r="D10" s="788"/>
      <c r="E10" s="788"/>
      <c r="F10" s="788"/>
      <c r="G10" s="788"/>
      <c r="H10" s="788"/>
      <c r="I10" s="788"/>
      <c r="J10" s="788"/>
      <c r="K10" s="58" t="s">
        <v>0</v>
      </c>
    </row>
    <row r="11" spans="1:11">
      <c r="A11" s="787"/>
      <c r="B11" s="787"/>
      <c r="C11" s="787"/>
      <c r="D11" s="787"/>
      <c r="E11" s="787"/>
      <c r="F11" s="787"/>
      <c r="G11" s="787"/>
      <c r="H11" s="787"/>
      <c r="I11" s="787"/>
      <c r="J11" s="787"/>
    </row>
    <row r="12" spans="1:11" ht="18" customHeight="1">
      <c r="A12" s="773" t="s">
        <v>52</v>
      </c>
      <c r="B12" s="774"/>
      <c r="C12" s="784" t="s">
        <v>185</v>
      </c>
      <c r="D12" s="782" t="s">
        <v>182</v>
      </c>
      <c r="E12" s="782" t="s">
        <v>53</v>
      </c>
      <c r="F12" s="782" t="s">
        <v>54</v>
      </c>
      <c r="G12" s="782" t="s">
        <v>183</v>
      </c>
      <c r="H12" s="782" t="s">
        <v>184</v>
      </c>
      <c r="I12" s="782" t="s">
        <v>53</v>
      </c>
      <c r="J12" s="780" t="s">
        <v>186</v>
      </c>
      <c r="K12" s="58" t="s">
        <v>0</v>
      </c>
    </row>
    <row r="13" spans="1:11">
      <c r="A13" s="775"/>
      <c r="B13" s="776"/>
      <c r="C13" s="785"/>
      <c r="D13" s="783"/>
      <c r="E13" s="783"/>
      <c r="F13" s="783"/>
      <c r="G13" s="783"/>
      <c r="H13" s="783"/>
      <c r="I13" s="783"/>
      <c r="J13" s="781"/>
      <c r="K13" s="58" t="s">
        <v>0</v>
      </c>
    </row>
    <row r="14" spans="1:11">
      <c r="A14" s="130" t="s">
        <v>55</v>
      </c>
      <c r="B14" s="131"/>
      <c r="C14" s="157"/>
      <c r="D14" s="157"/>
      <c r="E14" s="157"/>
      <c r="F14" s="157"/>
      <c r="G14" s="157"/>
      <c r="H14" s="157"/>
      <c r="I14" s="157"/>
      <c r="J14" s="158"/>
      <c r="K14" s="58" t="s">
        <v>0</v>
      </c>
    </row>
    <row r="15" spans="1:11">
      <c r="A15" s="132" t="s">
        <v>56</v>
      </c>
      <c r="B15" s="117" t="s">
        <v>57</v>
      </c>
      <c r="C15" s="159"/>
      <c r="D15" s="159"/>
      <c r="E15" s="159"/>
      <c r="F15" s="159"/>
      <c r="G15" s="159"/>
      <c r="H15" s="159"/>
      <c r="I15" s="159"/>
      <c r="J15" s="160"/>
      <c r="K15" s="58" t="s">
        <v>0</v>
      </c>
    </row>
    <row r="16" spans="1:11">
      <c r="A16" s="122" t="s">
        <v>58</v>
      </c>
      <c r="B16" s="121" t="s">
        <v>59</v>
      </c>
      <c r="C16" s="161"/>
      <c r="D16" s="161"/>
      <c r="E16" s="161"/>
      <c r="F16" s="161"/>
      <c r="G16" s="161"/>
      <c r="H16" s="161"/>
      <c r="I16" s="161"/>
      <c r="J16" s="162"/>
      <c r="K16" s="58" t="s">
        <v>0</v>
      </c>
    </row>
    <row r="17" spans="1:11">
      <c r="A17" s="122" t="s">
        <v>58</v>
      </c>
      <c r="B17" s="121" t="s">
        <v>60</v>
      </c>
      <c r="C17" s="161"/>
      <c r="D17" s="161"/>
      <c r="E17" s="161"/>
      <c r="F17" s="161"/>
      <c r="G17" s="161"/>
      <c r="H17" s="161"/>
      <c r="I17" s="161"/>
      <c r="J17" s="162"/>
      <c r="K17" s="58" t="s">
        <v>0</v>
      </c>
    </row>
    <row r="18" spans="1:11">
      <c r="A18" s="122" t="s">
        <v>58</v>
      </c>
      <c r="B18" s="121" t="s">
        <v>61</v>
      </c>
      <c r="C18" s="161"/>
      <c r="D18" s="161"/>
      <c r="E18" s="161"/>
      <c r="F18" s="161"/>
      <c r="G18" s="161"/>
      <c r="H18" s="161"/>
      <c r="I18" s="161"/>
      <c r="J18" s="162"/>
      <c r="K18" s="58" t="s">
        <v>0</v>
      </c>
    </row>
    <row r="19" spans="1:11">
      <c r="A19" s="122" t="s">
        <v>58</v>
      </c>
      <c r="B19" s="121" t="s">
        <v>62</v>
      </c>
      <c r="C19" s="161"/>
      <c r="D19" s="161"/>
      <c r="E19" s="161"/>
      <c r="F19" s="161"/>
      <c r="G19" s="161"/>
      <c r="H19" s="161"/>
      <c r="I19" s="161"/>
      <c r="J19" s="162"/>
      <c r="K19" s="58" t="s">
        <v>0</v>
      </c>
    </row>
    <row r="20" spans="1:11">
      <c r="A20" s="122" t="s">
        <v>64</v>
      </c>
      <c r="B20" s="121" t="s">
        <v>63</v>
      </c>
      <c r="C20" s="161"/>
      <c r="D20" s="163"/>
      <c r="E20" s="163"/>
      <c r="F20" s="163"/>
      <c r="G20" s="163"/>
      <c r="H20" s="163"/>
      <c r="I20" s="163"/>
      <c r="J20" s="164"/>
      <c r="K20" s="58" t="s">
        <v>0</v>
      </c>
    </row>
    <row r="21" spans="1:11">
      <c r="A21" s="130" t="s">
        <v>65</v>
      </c>
      <c r="B21" s="131"/>
      <c r="C21" s="157"/>
      <c r="D21" s="157"/>
      <c r="E21" s="157"/>
      <c r="F21" s="157"/>
      <c r="G21" s="157"/>
      <c r="H21" s="157"/>
      <c r="I21" s="157"/>
      <c r="J21" s="158"/>
      <c r="K21" s="58" t="s">
        <v>0</v>
      </c>
    </row>
    <row r="22" spans="1:11">
      <c r="A22" s="132" t="s">
        <v>66</v>
      </c>
      <c r="B22" s="133" t="s">
        <v>67</v>
      </c>
      <c r="C22" s="159"/>
      <c r="D22" s="159"/>
      <c r="E22" s="159"/>
      <c r="F22" s="159"/>
      <c r="G22" s="159"/>
      <c r="H22" s="159"/>
      <c r="I22" s="159"/>
      <c r="J22" s="160"/>
      <c r="K22" s="58" t="s">
        <v>0</v>
      </c>
    </row>
    <row r="23" spans="1:11">
      <c r="A23" s="122">
        <v>22</v>
      </c>
      <c r="B23" s="121" t="s">
        <v>68</v>
      </c>
      <c r="C23" s="161"/>
      <c r="D23" s="161"/>
      <c r="E23" s="161"/>
      <c r="F23" s="161"/>
      <c r="G23" s="161"/>
      <c r="H23" s="161"/>
      <c r="I23" s="161"/>
      <c r="J23" s="162"/>
      <c r="K23" s="58" t="s">
        <v>0</v>
      </c>
    </row>
    <row r="24" spans="1:11">
      <c r="A24" s="122" t="s">
        <v>123</v>
      </c>
      <c r="B24" s="121" t="s">
        <v>124</v>
      </c>
      <c r="C24" s="161"/>
      <c r="D24" s="161"/>
      <c r="E24" s="161"/>
      <c r="F24" s="161"/>
      <c r="G24" s="161"/>
      <c r="H24" s="161"/>
      <c r="I24" s="161"/>
      <c r="J24" s="162"/>
      <c r="K24" s="58" t="s">
        <v>0</v>
      </c>
    </row>
    <row r="25" spans="1:11">
      <c r="A25" s="122" t="s">
        <v>69</v>
      </c>
      <c r="B25" s="121" t="s">
        <v>70</v>
      </c>
      <c r="C25" s="161"/>
      <c r="D25" s="161"/>
      <c r="E25" s="161"/>
      <c r="F25" s="161"/>
      <c r="G25" s="161"/>
      <c r="H25" s="161"/>
      <c r="I25" s="161"/>
      <c r="J25" s="162"/>
      <c r="K25" s="58" t="s">
        <v>0</v>
      </c>
    </row>
    <row r="26" spans="1:11">
      <c r="A26" s="122" t="s">
        <v>71</v>
      </c>
      <c r="B26" s="121" t="s">
        <v>72</v>
      </c>
      <c r="C26" s="161"/>
      <c r="D26" s="161"/>
      <c r="E26" s="161"/>
      <c r="F26" s="161"/>
      <c r="G26" s="161"/>
      <c r="H26" s="161"/>
      <c r="I26" s="161"/>
      <c r="J26" s="162"/>
      <c r="K26" s="58" t="s">
        <v>0</v>
      </c>
    </row>
    <row r="27" spans="1:11">
      <c r="A27" s="122" t="s">
        <v>71</v>
      </c>
      <c r="B27" s="121" t="s">
        <v>73</v>
      </c>
      <c r="C27" s="161"/>
      <c r="D27" s="161"/>
      <c r="E27" s="161"/>
      <c r="F27" s="161"/>
      <c r="G27" s="161"/>
      <c r="H27" s="161"/>
      <c r="I27" s="161"/>
      <c r="J27" s="162"/>
      <c r="K27" s="58" t="s">
        <v>0</v>
      </c>
    </row>
    <row r="28" spans="1:11">
      <c r="A28" s="122" t="s">
        <v>71</v>
      </c>
      <c r="B28" s="121" t="s">
        <v>74</v>
      </c>
      <c r="C28" s="161"/>
      <c r="D28" s="161"/>
      <c r="E28" s="161"/>
      <c r="F28" s="161"/>
      <c r="G28" s="161"/>
      <c r="H28" s="161"/>
      <c r="I28" s="161"/>
      <c r="J28" s="162"/>
      <c r="K28" s="58" t="s">
        <v>0</v>
      </c>
    </row>
    <row r="29" spans="1:11">
      <c r="A29" s="122">
        <v>25.3</v>
      </c>
      <c r="B29" s="121" t="s">
        <v>75</v>
      </c>
      <c r="C29" s="161"/>
      <c r="D29" s="161"/>
      <c r="E29" s="161"/>
      <c r="F29" s="161"/>
      <c r="G29" s="161"/>
      <c r="H29" s="161"/>
      <c r="I29" s="161"/>
      <c r="J29" s="162"/>
      <c r="K29" s="58" t="s">
        <v>0</v>
      </c>
    </row>
    <row r="30" spans="1:11">
      <c r="A30" s="118">
        <v>25.3</v>
      </c>
      <c r="B30" s="119" t="s">
        <v>76</v>
      </c>
      <c r="C30" s="161"/>
      <c r="D30" s="161"/>
      <c r="E30" s="161"/>
      <c r="F30" s="161"/>
      <c r="G30" s="161"/>
      <c r="H30" s="161"/>
      <c r="I30" s="161"/>
      <c r="J30" s="162"/>
      <c r="K30" s="58" t="s">
        <v>0</v>
      </c>
    </row>
    <row r="31" spans="1:11">
      <c r="A31" s="118">
        <v>25.3</v>
      </c>
      <c r="B31" s="119" t="s">
        <v>77</v>
      </c>
      <c r="C31" s="161"/>
      <c r="D31" s="161"/>
      <c r="E31" s="161"/>
      <c r="F31" s="161"/>
      <c r="G31" s="161"/>
      <c r="H31" s="161"/>
      <c r="I31" s="161"/>
      <c r="J31" s="162"/>
      <c r="K31" s="58" t="s">
        <v>0</v>
      </c>
    </row>
    <row r="32" spans="1:11">
      <c r="A32" s="118">
        <v>25.3</v>
      </c>
      <c r="B32" s="119" t="s">
        <v>78</v>
      </c>
      <c r="C32" s="161"/>
      <c r="D32" s="161"/>
      <c r="E32" s="161"/>
      <c r="F32" s="161"/>
      <c r="G32" s="161"/>
      <c r="H32" s="161"/>
      <c r="I32" s="161"/>
      <c r="J32" s="162"/>
      <c r="K32" s="58" t="s">
        <v>0</v>
      </c>
    </row>
    <row r="33" spans="1:11">
      <c r="A33" s="118">
        <v>25.3</v>
      </c>
      <c r="B33" s="119" t="s">
        <v>79</v>
      </c>
      <c r="C33" s="161"/>
      <c r="D33" s="161"/>
      <c r="E33" s="161"/>
      <c r="F33" s="161"/>
      <c r="G33" s="161"/>
      <c r="H33" s="161"/>
      <c r="I33" s="161"/>
      <c r="J33" s="162"/>
      <c r="K33" s="58" t="s">
        <v>0</v>
      </c>
    </row>
    <row r="34" spans="1:11">
      <c r="A34" s="122">
        <v>25.2</v>
      </c>
      <c r="B34" s="121" t="s">
        <v>137</v>
      </c>
      <c r="C34" s="161"/>
      <c r="D34" s="161"/>
      <c r="E34" s="161"/>
      <c r="F34" s="161"/>
      <c r="G34" s="161"/>
      <c r="H34" s="161"/>
      <c r="I34" s="161"/>
      <c r="J34" s="162"/>
      <c r="K34" s="58" t="s">
        <v>0</v>
      </c>
    </row>
    <row r="35" spans="1:11">
      <c r="A35" s="122">
        <v>25.6</v>
      </c>
      <c r="B35" s="121" t="s">
        <v>81</v>
      </c>
      <c r="C35" s="161"/>
      <c r="D35" s="161"/>
      <c r="E35" s="161"/>
      <c r="F35" s="161"/>
      <c r="G35" s="161"/>
      <c r="H35" s="161"/>
      <c r="I35" s="161"/>
      <c r="J35" s="162"/>
      <c r="K35" s="58" t="s">
        <v>0</v>
      </c>
    </row>
    <row r="36" spans="1:11">
      <c r="A36" s="122">
        <v>25.6</v>
      </c>
      <c r="B36" s="121" t="s">
        <v>82</v>
      </c>
      <c r="C36" s="161"/>
      <c r="D36" s="161"/>
      <c r="E36" s="161"/>
      <c r="F36" s="161"/>
      <c r="G36" s="161"/>
      <c r="H36" s="161"/>
      <c r="I36" s="161"/>
      <c r="J36" s="162"/>
      <c r="K36" s="58" t="s">
        <v>0</v>
      </c>
    </row>
    <row r="37" spans="1:11">
      <c r="A37" s="122">
        <v>25.2</v>
      </c>
      <c r="B37" s="121" t="s">
        <v>83</v>
      </c>
      <c r="C37" s="161"/>
      <c r="D37" s="161"/>
      <c r="E37" s="161"/>
      <c r="F37" s="161"/>
      <c r="G37" s="161"/>
      <c r="H37" s="161"/>
      <c r="I37" s="161"/>
      <c r="J37" s="162"/>
      <c r="K37" s="58" t="s">
        <v>0</v>
      </c>
    </row>
    <row r="38" spans="1:11">
      <c r="A38" s="122">
        <v>25.2</v>
      </c>
      <c r="B38" s="121" t="s">
        <v>85</v>
      </c>
      <c r="C38" s="161"/>
      <c r="D38" s="161"/>
      <c r="E38" s="161"/>
      <c r="F38" s="161"/>
      <c r="G38" s="161"/>
      <c r="H38" s="161"/>
      <c r="I38" s="161"/>
      <c r="J38" s="162"/>
      <c r="K38" s="58" t="s">
        <v>0</v>
      </c>
    </row>
    <row r="39" spans="1:11">
      <c r="A39" s="122" t="s">
        <v>80</v>
      </c>
      <c r="B39" s="121" t="s">
        <v>138</v>
      </c>
      <c r="C39" s="161"/>
      <c r="D39" s="161"/>
      <c r="E39" s="161"/>
      <c r="F39" s="161"/>
      <c r="G39" s="161"/>
      <c r="H39" s="161"/>
      <c r="I39" s="161"/>
      <c r="J39" s="162"/>
      <c r="K39" s="58" t="s">
        <v>0</v>
      </c>
    </row>
    <row r="40" spans="1:11">
      <c r="A40" s="122" t="s">
        <v>87</v>
      </c>
      <c r="B40" s="121" t="s">
        <v>88</v>
      </c>
      <c r="C40" s="161"/>
      <c r="D40" s="161"/>
      <c r="E40" s="161"/>
      <c r="F40" s="161"/>
      <c r="G40" s="161"/>
      <c r="H40" s="161"/>
      <c r="I40" s="161"/>
      <c r="J40" s="162"/>
      <c r="K40" s="58" t="s">
        <v>0</v>
      </c>
    </row>
    <row r="41" spans="1:11">
      <c r="A41" s="122" t="s">
        <v>87</v>
      </c>
      <c r="B41" s="121" t="s">
        <v>89</v>
      </c>
      <c r="C41" s="161"/>
      <c r="D41" s="161"/>
      <c r="E41" s="161"/>
      <c r="F41" s="161"/>
      <c r="G41" s="161"/>
      <c r="H41" s="161"/>
      <c r="I41" s="161"/>
      <c r="J41" s="162"/>
      <c r="K41" s="58" t="s">
        <v>0</v>
      </c>
    </row>
    <row r="42" spans="1:11">
      <c r="A42" s="122" t="s">
        <v>87</v>
      </c>
      <c r="B42" s="121" t="s">
        <v>90</v>
      </c>
      <c r="C42" s="161"/>
      <c r="D42" s="161"/>
      <c r="E42" s="161"/>
      <c r="F42" s="161"/>
      <c r="G42" s="161"/>
      <c r="H42" s="161"/>
      <c r="I42" s="161"/>
      <c r="J42" s="162"/>
      <c r="K42" s="58" t="s">
        <v>0</v>
      </c>
    </row>
    <row r="43" spans="1:11">
      <c r="A43" s="122" t="s">
        <v>87</v>
      </c>
      <c r="B43" s="121" t="s">
        <v>91</v>
      </c>
      <c r="C43" s="161"/>
      <c r="D43" s="161"/>
      <c r="E43" s="161"/>
      <c r="F43" s="161"/>
      <c r="G43" s="161"/>
      <c r="H43" s="161"/>
      <c r="I43" s="161"/>
      <c r="J43" s="162"/>
      <c r="K43" s="58" t="s">
        <v>0</v>
      </c>
    </row>
    <row r="44" spans="1:11">
      <c r="A44" s="128" t="s">
        <v>87</v>
      </c>
      <c r="B44" s="129" t="s">
        <v>92</v>
      </c>
      <c r="C44" s="165"/>
      <c r="D44" s="165"/>
      <c r="E44" s="165"/>
      <c r="F44" s="165"/>
      <c r="G44" s="165"/>
      <c r="H44" s="165"/>
      <c r="I44" s="165"/>
      <c r="J44" s="166"/>
      <c r="K44" s="58" t="s">
        <v>0</v>
      </c>
    </row>
    <row r="45" spans="1:11">
      <c r="A45" s="130" t="s">
        <v>93</v>
      </c>
      <c r="B45" s="131"/>
      <c r="C45" s="157"/>
      <c r="D45" s="157"/>
      <c r="E45" s="157"/>
      <c r="F45" s="157"/>
      <c r="G45" s="157"/>
      <c r="H45" s="157"/>
      <c r="I45" s="157"/>
      <c r="J45" s="158"/>
      <c r="K45" s="58" t="s">
        <v>0</v>
      </c>
    </row>
    <row r="46" spans="1:11">
      <c r="A46" s="122" t="s">
        <v>94</v>
      </c>
      <c r="B46" s="133" t="s">
        <v>132</v>
      </c>
      <c r="C46" s="159"/>
      <c r="D46" s="159"/>
      <c r="E46" s="159"/>
      <c r="F46" s="159"/>
      <c r="G46" s="159"/>
      <c r="H46" s="159"/>
      <c r="I46" s="159"/>
      <c r="J46" s="160"/>
      <c r="K46" s="58" t="s">
        <v>0</v>
      </c>
    </row>
    <row r="47" spans="1:11">
      <c r="A47" s="122" t="s">
        <v>94</v>
      </c>
      <c r="B47" s="121" t="s">
        <v>95</v>
      </c>
      <c r="C47" s="167"/>
      <c r="D47" s="167"/>
      <c r="E47" s="167"/>
      <c r="F47" s="167"/>
      <c r="G47" s="167"/>
      <c r="H47" s="167"/>
      <c r="I47" s="167"/>
      <c r="J47" s="168"/>
      <c r="K47" s="58" t="s">
        <v>0</v>
      </c>
    </row>
    <row r="48" spans="1:11">
      <c r="A48" s="118" t="s">
        <v>94</v>
      </c>
      <c r="B48" s="119" t="s">
        <v>96</v>
      </c>
      <c r="C48" s="147"/>
      <c r="D48" s="147"/>
      <c r="E48" s="147"/>
      <c r="F48" s="147"/>
      <c r="G48" s="147"/>
      <c r="H48" s="147"/>
      <c r="I48" s="147"/>
      <c r="J48" s="148"/>
      <c r="K48" s="58" t="s">
        <v>0</v>
      </c>
    </row>
    <row r="49" spans="1:11">
      <c r="A49" s="118" t="s">
        <v>94</v>
      </c>
      <c r="B49" s="119" t="s">
        <v>97</v>
      </c>
      <c r="C49" s="147"/>
      <c r="D49" s="147"/>
      <c r="E49" s="147"/>
      <c r="F49" s="147"/>
      <c r="G49" s="147"/>
      <c r="H49" s="147"/>
      <c r="I49" s="147"/>
      <c r="J49" s="148"/>
      <c r="K49" s="58" t="s">
        <v>0</v>
      </c>
    </row>
    <row r="50" spans="1:11">
      <c r="A50" s="122">
        <v>25.2</v>
      </c>
      <c r="B50" s="121" t="s">
        <v>98</v>
      </c>
      <c r="C50" s="167"/>
      <c r="D50" s="167"/>
      <c r="E50" s="167"/>
      <c r="F50" s="167"/>
      <c r="G50" s="167"/>
      <c r="H50" s="167"/>
      <c r="I50" s="167"/>
      <c r="J50" s="168"/>
      <c r="K50" s="58" t="s">
        <v>0</v>
      </c>
    </row>
    <row r="51" spans="1:11">
      <c r="A51" s="122" t="s">
        <v>94</v>
      </c>
      <c r="B51" s="121" t="s">
        <v>99</v>
      </c>
      <c r="C51" s="161"/>
      <c r="D51" s="161"/>
      <c r="E51" s="161"/>
      <c r="F51" s="161"/>
      <c r="G51" s="161"/>
      <c r="H51" s="161"/>
      <c r="I51" s="161"/>
      <c r="J51" s="162"/>
      <c r="K51" s="58" t="s">
        <v>0</v>
      </c>
    </row>
    <row r="52" spans="1:11">
      <c r="A52" s="122" t="s">
        <v>94</v>
      </c>
      <c r="B52" s="121" t="s">
        <v>100</v>
      </c>
      <c r="C52" s="161"/>
      <c r="D52" s="161"/>
      <c r="E52" s="161"/>
      <c r="F52" s="161"/>
      <c r="G52" s="161"/>
      <c r="H52" s="161"/>
      <c r="I52" s="161"/>
      <c r="J52" s="162"/>
      <c r="K52" s="58" t="s">
        <v>0</v>
      </c>
    </row>
    <row r="53" spans="1:11">
      <c r="A53" s="122" t="s">
        <v>94</v>
      </c>
      <c r="B53" s="121" t="s">
        <v>101</v>
      </c>
      <c r="C53" s="161"/>
      <c r="D53" s="161"/>
      <c r="E53" s="161"/>
      <c r="F53" s="161"/>
      <c r="G53" s="161"/>
      <c r="H53" s="161"/>
      <c r="I53" s="161"/>
      <c r="J53" s="162"/>
      <c r="K53" s="58" t="s">
        <v>0</v>
      </c>
    </row>
    <row r="54" spans="1:11">
      <c r="A54" s="122" t="s">
        <v>94</v>
      </c>
      <c r="B54" s="121" t="s">
        <v>102</v>
      </c>
      <c r="C54" s="161"/>
      <c r="D54" s="161"/>
      <c r="E54" s="161"/>
      <c r="F54" s="161"/>
      <c r="G54" s="161"/>
      <c r="H54" s="161"/>
      <c r="I54" s="161"/>
      <c r="J54" s="162"/>
      <c r="K54" s="58" t="s">
        <v>0</v>
      </c>
    </row>
    <row r="55" spans="1:11">
      <c r="A55" s="122" t="s">
        <v>94</v>
      </c>
      <c r="B55" s="121" t="s">
        <v>103</v>
      </c>
      <c r="C55" s="161"/>
      <c r="D55" s="161"/>
      <c r="E55" s="161"/>
      <c r="F55" s="161"/>
      <c r="G55" s="161"/>
      <c r="H55" s="161"/>
      <c r="I55" s="161"/>
      <c r="J55" s="162"/>
      <c r="K55" s="58" t="s">
        <v>0</v>
      </c>
    </row>
    <row r="56" spans="1:11">
      <c r="A56" s="122" t="s">
        <v>94</v>
      </c>
      <c r="B56" s="121" t="s">
        <v>104</v>
      </c>
      <c r="C56" s="161"/>
      <c r="D56" s="161"/>
      <c r="E56" s="161"/>
      <c r="F56" s="161"/>
      <c r="G56" s="161"/>
      <c r="H56" s="161"/>
      <c r="I56" s="161"/>
      <c r="J56" s="162"/>
      <c r="K56" s="58" t="s">
        <v>0</v>
      </c>
    </row>
    <row r="57" spans="1:11">
      <c r="A57" s="122" t="s">
        <v>94</v>
      </c>
      <c r="B57" s="121" t="s">
        <v>105</v>
      </c>
      <c r="C57" s="161"/>
      <c r="D57" s="161"/>
      <c r="E57" s="161"/>
      <c r="F57" s="161"/>
      <c r="G57" s="161"/>
      <c r="H57" s="161"/>
      <c r="I57" s="161"/>
      <c r="J57" s="162"/>
      <c r="K57" s="58" t="s">
        <v>0</v>
      </c>
    </row>
    <row r="58" spans="1:11">
      <c r="A58" s="122" t="s">
        <v>94</v>
      </c>
      <c r="B58" s="121" t="s">
        <v>139</v>
      </c>
      <c r="C58" s="161"/>
      <c r="D58" s="161"/>
      <c r="E58" s="161"/>
      <c r="F58" s="161"/>
      <c r="G58" s="161"/>
      <c r="H58" s="161"/>
      <c r="I58" s="161"/>
      <c r="J58" s="162"/>
      <c r="K58" s="58" t="s">
        <v>0</v>
      </c>
    </row>
    <row r="59" spans="1:11">
      <c r="A59" s="134" t="s">
        <v>134</v>
      </c>
      <c r="B59" s="135" t="s">
        <v>135</v>
      </c>
      <c r="C59" s="163"/>
      <c r="D59" s="163"/>
      <c r="E59" s="163"/>
      <c r="F59" s="163"/>
      <c r="G59" s="163"/>
      <c r="H59" s="163"/>
      <c r="I59" s="163"/>
      <c r="J59" s="164"/>
      <c r="K59" s="58" t="s">
        <v>0</v>
      </c>
    </row>
    <row r="60" spans="1:11">
      <c r="A60" s="130" t="s">
        <v>106</v>
      </c>
      <c r="B60" s="136"/>
      <c r="C60" s="169"/>
      <c r="D60" s="169"/>
      <c r="E60" s="169"/>
      <c r="F60" s="169"/>
      <c r="G60" s="169"/>
      <c r="H60" s="169"/>
      <c r="I60" s="169"/>
      <c r="J60" s="170"/>
      <c r="K60" s="58" t="s">
        <v>0</v>
      </c>
    </row>
    <row r="61" spans="1:11">
      <c r="A61" s="137" t="s">
        <v>107</v>
      </c>
      <c r="B61" s="138" t="s">
        <v>140</v>
      </c>
      <c r="C61" s="167"/>
      <c r="D61" s="167"/>
      <c r="E61" s="167"/>
      <c r="F61" s="167"/>
      <c r="G61" s="167"/>
      <c r="H61" s="167"/>
      <c r="I61" s="167"/>
      <c r="J61" s="168"/>
      <c r="K61" s="58" t="s">
        <v>0</v>
      </c>
    </row>
    <row r="62" spans="1:11">
      <c r="A62" s="137" t="s">
        <v>107</v>
      </c>
      <c r="B62" s="138" t="s">
        <v>108</v>
      </c>
      <c r="C62" s="167"/>
      <c r="D62" s="167"/>
      <c r="E62" s="167"/>
      <c r="F62" s="167"/>
      <c r="G62" s="167"/>
      <c r="H62" s="167"/>
      <c r="I62" s="167"/>
      <c r="J62" s="168"/>
      <c r="K62" s="58" t="s">
        <v>0</v>
      </c>
    </row>
    <row r="63" spans="1:11">
      <c r="A63" s="137" t="s">
        <v>107</v>
      </c>
      <c r="B63" s="135" t="s">
        <v>109</v>
      </c>
      <c r="C63" s="167"/>
      <c r="D63" s="167"/>
      <c r="E63" s="167"/>
      <c r="F63" s="167"/>
      <c r="G63" s="167"/>
      <c r="H63" s="167"/>
      <c r="I63" s="167"/>
      <c r="J63" s="168"/>
      <c r="K63" s="58" t="s">
        <v>0</v>
      </c>
    </row>
    <row r="64" spans="1:11">
      <c r="A64" s="137" t="s">
        <v>107</v>
      </c>
      <c r="B64" s="121" t="s">
        <v>110</v>
      </c>
      <c r="C64" s="161"/>
      <c r="D64" s="161"/>
      <c r="E64" s="161"/>
      <c r="F64" s="161"/>
      <c r="G64" s="161"/>
      <c r="H64" s="161"/>
      <c r="I64" s="161"/>
      <c r="J64" s="162"/>
      <c r="K64" s="58" t="s">
        <v>0</v>
      </c>
    </row>
    <row r="65" spans="1:18">
      <c r="A65" s="137" t="s">
        <v>107</v>
      </c>
      <c r="B65" s="121" t="s">
        <v>111</v>
      </c>
      <c r="C65" s="161"/>
      <c r="D65" s="161"/>
      <c r="E65" s="161"/>
      <c r="F65" s="161"/>
      <c r="G65" s="161"/>
      <c r="H65" s="161"/>
      <c r="I65" s="161"/>
      <c r="J65" s="162"/>
      <c r="K65" s="58" t="s">
        <v>0</v>
      </c>
    </row>
    <row r="66" spans="1:18">
      <c r="A66" s="139" t="s">
        <v>107</v>
      </c>
      <c r="B66" s="135" t="s">
        <v>112</v>
      </c>
      <c r="C66" s="163"/>
      <c r="D66" s="163"/>
      <c r="E66" s="163"/>
      <c r="F66" s="163"/>
      <c r="G66" s="163"/>
      <c r="H66" s="163"/>
      <c r="I66" s="163"/>
      <c r="J66" s="164"/>
      <c r="K66" s="58" t="s">
        <v>0</v>
      </c>
    </row>
    <row r="67" spans="1:18">
      <c r="A67" s="128" t="s">
        <v>107</v>
      </c>
      <c r="B67" s="129" t="s">
        <v>113</v>
      </c>
      <c r="C67" s="165"/>
      <c r="D67" s="165"/>
      <c r="E67" s="165"/>
      <c r="F67" s="165"/>
      <c r="G67" s="165"/>
      <c r="H67" s="165"/>
      <c r="I67" s="165"/>
      <c r="J67" s="166"/>
      <c r="K67" s="58" t="s">
        <v>0</v>
      </c>
    </row>
    <row r="68" spans="1:18">
      <c r="A68" s="130"/>
      <c r="B68" s="140" t="s">
        <v>114</v>
      </c>
      <c r="C68" s="169"/>
      <c r="D68" s="169"/>
      <c r="E68" s="169"/>
      <c r="F68" s="169"/>
      <c r="G68" s="169"/>
      <c r="H68" s="169"/>
      <c r="I68" s="169"/>
      <c r="J68" s="170"/>
      <c r="K68" s="62" t="s">
        <v>9</v>
      </c>
    </row>
    <row r="69" spans="1:18">
      <c r="A69" s="113"/>
      <c r="B69" s="113"/>
      <c r="C69" s="156"/>
      <c r="D69" s="156"/>
      <c r="E69" s="156"/>
      <c r="F69" s="156"/>
      <c r="G69" s="156"/>
      <c r="H69" s="156"/>
      <c r="I69" s="156"/>
      <c r="J69" s="156"/>
    </row>
    <row r="70" spans="1:18">
      <c r="B70" s="68"/>
      <c r="C70" s="76"/>
      <c r="D70" s="76"/>
      <c r="E70" s="76"/>
      <c r="F70" s="76"/>
      <c r="G70" s="76"/>
      <c r="H70" s="76"/>
      <c r="I70" s="76"/>
      <c r="J70" s="76"/>
      <c r="K70" s="68"/>
      <c r="L70" s="68"/>
      <c r="M70" s="68"/>
      <c r="N70" s="68"/>
      <c r="O70" s="68"/>
      <c r="P70" s="68"/>
      <c r="Q70" s="68"/>
      <c r="R70" s="68"/>
    </row>
    <row r="71" spans="1:18" ht="15.6">
      <c r="A71" s="777" t="s">
        <v>171</v>
      </c>
      <c r="B71" s="614"/>
      <c r="C71" s="614"/>
      <c r="D71" s="614"/>
      <c r="E71" s="614"/>
      <c r="F71" s="614"/>
      <c r="G71" s="614"/>
      <c r="H71" s="614"/>
      <c r="I71" s="614"/>
      <c r="J71" s="614"/>
      <c r="K71" s="63"/>
      <c r="L71" s="63"/>
      <c r="M71" s="63"/>
      <c r="N71" s="63"/>
      <c r="O71" s="63"/>
      <c r="P71" s="63"/>
      <c r="Q71" s="63"/>
      <c r="R71" s="63"/>
    </row>
    <row r="72" spans="1:18" ht="16.5" customHeight="1">
      <c r="A72" s="778" t="s">
        <v>115</v>
      </c>
      <c r="B72" s="755"/>
      <c r="C72" s="755"/>
      <c r="D72" s="755"/>
      <c r="E72" s="755"/>
      <c r="F72" s="755"/>
      <c r="G72" s="755"/>
      <c r="H72" s="755"/>
      <c r="I72" s="755"/>
      <c r="J72" s="755"/>
      <c r="K72" s="77"/>
      <c r="L72" s="77"/>
      <c r="M72" s="77"/>
      <c r="N72" s="77"/>
      <c r="O72" s="77"/>
      <c r="P72" s="77"/>
      <c r="Q72" s="77"/>
      <c r="R72" s="77"/>
    </row>
    <row r="73" spans="1:18" ht="13.8">
      <c r="A73" s="64"/>
      <c r="B73" s="63"/>
      <c r="C73" s="63"/>
      <c r="D73" s="63"/>
      <c r="E73" s="63"/>
      <c r="F73" s="63"/>
      <c r="G73" s="63"/>
      <c r="H73" s="63"/>
      <c r="I73" s="63"/>
      <c r="J73" s="63"/>
      <c r="K73" s="63"/>
      <c r="L73" s="63"/>
      <c r="M73" s="63"/>
      <c r="N73" s="63"/>
      <c r="O73" s="63"/>
      <c r="P73" s="63"/>
      <c r="Q73" s="63"/>
      <c r="R73" s="63"/>
    </row>
    <row r="74" spans="1:18" ht="18.75" customHeight="1">
      <c r="A74" s="779" t="s">
        <v>116</v>
      </c>
      <c r="B74" s="755"/>
      <c r="C74" s="755"/>
      <c r="D74" s="755"/>
      <c r="E74" s="755"/>
      <c r="F74" s="755"/>
      <c r="G74" s="755"/>
      <c r="H74" s="755"/>
      <c r="I74" s="755"/>
      <c r="J74" s="755"/>
      <c r="K74" s="77"/>
      <c r="L74" s="77"/>
      <c r="M74" s="77"/>
      <c r="N74" s="77"/>
      <c r="O74" s="77"/>
      <c r="P74" s="77"/>
      <c r="Q74" s="77"/>
      <c r="R74" s="77"/>
    </row>
    <row r="75" spans="1:18">
      <c r="A75" s="66"/>
      <c r="B75" s="67"/>
      <c r="C75" s="67"/>
      <c r="D75" s="67"/>
      <c r="E75" s="67"/>
      <c r="F75" s="67"/>
      <c r="G75" s="67"/>
      <c r="H75" s="67"/>
      <c r="I75" s="67"/>
      <c r="J75" s="67"/>
      <c r="K75" s="67"/>
      <c r="L75" s="67"/>
      <c r="M75" s="67"/>
      <c r="N75" s="67"/>
      <c r="O75" s="67"/>
      <c r="P75" s="67"/>
      <c r="Q75" s="67"/>
      <c r="R75" s="67"/>
    </row>
    <row r="76" spans="1:18" ht="15">
      <c r="A76" s="771" t="s">
        <v>117</v>
      </c>
      <c r="B76" s="772"/>
      <c r="C76" s="772"/>
      <c r="D76" s="772"/>
      <c r="E76" s="772"/>
      <c r="F76" s="772"/>
      <c r="G76" s="772"/>
      <c r="H76" s="772"/>
      <c r="I76" s="772"/>
      <c r="J76" s="772"/>
      <c r="K76" s="65"/>
      <c r="L76" s="65"/>
      <c r="M76" s="65"/>
      <c r="N76" s="65"/>
      <c r="O76" s="65"/>
      <c r="P76" s="65"/>
      <c r="Q76" s="65"/>
      <c r="R76" s="65"/>
    </row>
    <row r="77" spans="1:18">
      <c r="A77" s="78"/>
      <c r="B77" s="79"/>
      <c r="C77" s="79"/>
      <c r="D77" s="79"/>
      <c r="E77" s="79"/>
      <c r="F77" s="79"/>
      <c r="G77" s="79"/>
      <c r="H77" s="79"/>
      <c r="I77" s="79"/>
      <c r="J77" s="79"/>
      <c r="K77" s="79"/>
      <c r="L77" s="79"/>
      <c r="M77" s="79"/>
      <c r="N77" s="79"/>
      <c r="O77" s="79"/>
      <c r="P77" s="79"/>
      <c r="Q77" s="79"/>
      <c r="R77" s="79"/>
    </row>
    <row r="78" spans="1:18">
      <c r="A78" s="68"/>
      <c r="B78" s="68"/>
      <c r="C78" s="76"/>
      <c r="D78" s="76"/>
      <c r="E78" s="76"/>
      <c r="F78" s="76"/>
      <c r="G78" s="76"/>
      <c r="H78" s="76"/>
      <c r="I78" s="76"/>
      <c r="J78" s="76"/>
    </row>
    <row r="80" spans="1:18">
      <c r="C80" s="80"/>
      <c r="D80" s="80"/>
    </row>
  </sheetData>
  <mergeCells count="24">
    <mergeCell ref="A6:J6"/>
    <mergeCell ref="A1:J1"/>
    <mergeCell ref="A2:J2"/>
    <mergeCell ref="A3:J3"/>
    <mergeCell ref="A4:J4"/>
    <mergeCell ref="A5:J5"/>
    <mergeCell ref="A7:J7"/>
    <mergeCell ref="A11:J11"/>
    <mergeCell ref="C10:J10"/>
    <mergeCell ref="C9:J9"/>
    <mergeCell ref="C8:J8"/>
    <mergeCell ref="A76:J76"/>
    <mergeCell ref="A12:B13"/>
    <mergeCell ref="A71:J71"/>
    <mergeCell ref="A72:J72"/>
    <mergeCell ref="A74:J74"/>
    <mergeCell ref="J12:J13"/>
    <mergeCell ref="E12:E13"/>
    <mergeCell ref="F12:F13"/>
    <mergeCell ref="G12:G13"/>
    <mergeCell ref="C12:C13"/>
    <mergeCell ref="D12:D13"/>
    <mergeCell ref="H12:H13"/>
    <mergeCell ref="I12:I13"/>
  </mergeCells>
  <phoneticPr fontId="25"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1.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ColWidth="8.90625" defaultRowHeight="13.2"/>
  <cols>
    <col min="1" max="1" width="10.6328125" style="59" customWidth="1"/>
    <col min="2" max="2" width="38" style="59" customWidth="1"/>
    <col min="3" max="8" width="9.90625" style="61" customWidth="1"/>
    <col min="9" max="16384" width="8.90625" style="59"/>
  </cols>
  <sheetData>
    <row r="1" spans="1:10" ht="15.6">
      <c r="A1" s="790" t="s">
        <v>47</v>
      </c>
      <c r="B1" s="790"/>
      <c r="C1" s="790"/>
      <c r="D1" s="790"/>
      <c r="E1" s="790"/>
      <c r="F1" s="790"/>
      <c r="G1" s="790"/>
      <c r="H1" s="790"/>
      <c r="I1" s="58" t="s">
        <v>0</v>
      </c>
      <c r="J1" s="57"/>
    </row>
    <row r="2" spans="1:10" ht="15.6">
      <c r="A2" s="789"/>
      <c r="B2" s="789"/>
      <c r="C2" s="789"/>
      <c r="D2" s="789"/>
      <c r="E2" s="789"/>
      <c r="F2" s="789"/>
      <c r="G2" s="789"/>
      <c r="H2" s="789"/>
      <c r="I2" s="57"/>
      <c r="J2" s="57"/>
    </row>
    <row r="3" spans="1:10" ht="15.6">
      <c r="A3" s="791" t="s">
        <v>145</v>
      </c>
      <c r="B3" s="791"/>
      <c r="C3" s="791"/>
      <c r="D3" s="791"/>
      <c r="E3" s="791"/>
      <c r="F3" s="791"/>
      <c r="G3" s="791"/>
      <c r="H3" s="791"/>
      <c r="I3" s="58" t="s">
        <v>0</v>
      </c>
      <c r="J3" s="60"/>
    </row>
    <row r="4" spans="1:10" ht="15.6">
      <c r="A4" s="791" t="s">
        <v>167</v>
      </c>
      <c r="B4" s="791"/>
      <c r="C4" s="791"/>
      <c r="D4" s="791"/>
      <c r="E4" s="791"/>
      <c r="F4" s="791"/>
      <c r="G4" s="791"/>
      <c r="H4" s="791"/>
      <c r="I4" s="58" t="s">
        <v>0</v>
      </c>
      <c r="J4" s="60"/>
    </row>
    <row r="5" spans="1:10" ht="15.6">
      <c r="A5" s="789" t="s">
        <v>166</v>
      </c>
      <c r="B5" s="789"/>
      <c r="C5" s="789"/>
      <c r="D5" s="789"/>
      <c r="E5" s="789"/>
      <c r="F5" s="789"/>
      <c r="G5" s="789"/>
      <c r="H5" s="789"/>
      <c r="I5" s="58" t="s">
        <v>0</v>
      </c>
      <c r="J5" s="60"/>
    </row>
    <row r="6" spans="1:10" ht="15.6">
      <c r="A6" s="792"/>
      <c r="B6" s="792"/>
      <c r="C6" s="792"/>
      <c r="D6" s="792"/>
      <c r="E6" s="792"/>
      <c r="F6" s="792"/>
      <c r="G6" s="792"/>
      <c r="H6" s="792"/>
    </row>
    <row r="7" spans="1:10">
      <c r="A7" s="786"/>
      <c r="B7" s="786"/>
      <c r="C7" s="786"/>
      <c r="D7" s="786"/>
      <c r="E7" s="786"/>
      <c r="F7" s="786"/>
      <c r="G7" s="786"/>
      <c r="H7" s="786"/>
    </row>
    <row r="8" spans="1:10">
      <c r="A8" s="114" t="s">
        <v>48</v>
      </c>
      <c r="B8" s="113"/>
      <c r="C8" s="788"/>
      <c r="D8" s="788"/>
      <c r="E8" s="788"/>
      <c r="F8" s="788"/>
      <c r="G8" s="788"/>
      <c r="H8" s="788"/>
      <c r="I8" s="58" t="s">
        <v>0</v>
      </c>
    </row>
    <row r="9" spans="1:10">
      <c r="A9" s="114" t="s">
        <v>49</v>
      </c>
      <c r="B9" s="115" t="s">
        <v>118</v>
      </c>
      <c r="C9" s="788"/>
      <c r="D9" s="788"/>
      <c r="E9" s="788"/>
      <c r="F9" s="788"/>
      <c r="G9" s="788"/>
      <c r="H9" s="788"/>
      <c r="I9" s="58" t="s">
        <v>0</v>
      </c>
    </row>
    <row r="10" spans="1:10">
      <c r="A10" s="114" t="s">
        <v>50</v>
      </c>
      <c r="B10" s="115" t="s">
        <v>119</v>
      </c>
      <c r="C10" s="788"/>
      <c r="D10" s="788"/>
      <c r="E10" s="788"/>
      <c r="F10" s="788"/>
      <c r="G10" s="788"/>
      <c r="H10" s="788"/>
      <c r="I10" s="58" t="s">
        <v>0</v>
      </c>
    </row>
    <row r="11" spans="1:10">
      <c r="A11" s="793"/>
      <c r="B11" s="793"/>
      <c r="C11" s="793"/>
      <c r="D11" s="793"/>
      <c r="E11" s="793"/>
      <c r="F11" s="793"/>
      <c r="G11" s="793"/>
      <c r="H11" s="793"/>
    </row>
    <row r="12" spans="1:10" ht="12.75" customHeight="1">
      <c r="A12" s="773" t="s">
        <v>52</v>
      </c>
      <c r="B12" s="774"/>
      <c r="C12" s="784" t="s">
        <v>187</v>
      </c>
      <c r="D12" s="782" t="s">
        <v>182</v>
      </c>
      <c r="E12" s="782" t="s">
        <v>53</v>
      </c>
      <c r="F12" s="782" t="s">
        <v>54</v>
      </c>
      <c r="G12" s="782" t="s">
        <v>183</v>
      </c>
      <c r="H12" s="780" t="s">
        <v>188</v>
      </c>
      <c r="I12" s="58" t="s">
        <v>0</v>
      </c>
    </row>
    <row r="13" spans="1:10" ht="12.75" customHeight="1">
      <c r="A13" s="775"/>
      <c r="B13" s="776"/>
      <c r="C13" s="785"/>
      <c r="D13" s="783"/>
      <c r="E13" s="783"/>
      <c r="F13" s="783"/>
      <c r="G13" s="783"/>
      <c r="H13" s="781"/>
      <c r="I13" s="58" t="s">
        <v>0</v>
      </c>
    </row>
    <row r="14" spans="1:10">
      <c r="A14" s="795" t="s">
        <v>55</v>
      </c>
      <c r="B14" s="796"/>
      <c r="C14" s="143"/>
      <c r="D14" s="143"/>
      <c r="E14" s="143"/>
      <c r="F14" s="143"/>
      <c r="G14" s="143"/>
      <c r="H14" s="144"/>
      <c r="I14" s="58" t="s">
        <v>0</v>
      </c>
    </row>
    <row r="15" spans="1:10">
      <c r="A15" s="125" t="s">
        <v>56</v>
      </c>
      <c r="B15" s="117" t="s">
        <v>57</v>
      </c>
      <c r="C15" s="145"/>
      <c r="D15" s="145"/>
      <c r="E15" s="145"/>
      <c r="F15" s="145"/>
      <c r="G15" s="145"/>
      <c r="H15" s="146"/>
      <c r="I15" s="58" t="s">
        <v>0</v>
      </c>
    </row>
    <row r="16" spans="1:10">
      <c r="A16" s="126" t="s">
        <v>58</v>
      </c>
      <c r="B16" s="119" t="s">
        <v>120</v>
      </c>
      <c r="C16" s="147"/>
      <c r="D16" s="147"/>
      <c r="E16" s="147"/>
      <c r="F16" s="147"/>
      <c r="G16" s="147"/>
      <c r="H16" s="148"/>
      <c r="I16" s="58" t="s">
        <v>0</v>
      </c>
    </row>
    <row r="17" spans="1:9">
      <c r="A17" s="126" t="s">
        <v>58</v>
      </c>
      <c r="B17" s="119" t="s">
        <v>62</v>
      </c>
      <c r="C17" s="147"/>
      <c r="D17" s="147"/>
      <c r="E17" s="147"/>
      <c r="F17" s="147"/>
      <c r="G17" s="147"/>
      <c r="H17" s="148"/>
      <c r="I17" s="58" t="s">
        <v>0</v>
      </c>
    </row>
    <row r="18" spans="1:9">
      <c r="A18" s="126" t="s">
        <v>64</v>
      </c>
      <c r="B18" s="119" t="s">
        <v>63</v>
      </c>
      <c r="C18" s="147"/>
      <c r="D18" s="147"/>
      <c r="E18" s="147"/>
      <c r="F18" s="147"/>
      <c r="G18" s="147"/>
      <c r="H18" s="148"/>
      <c r="I18" s="58" t="s">
        <v>0</v>
      </c>
    </row>
    <row r="19" spans="1:9">
      <c r="A19" s="126" t="s">
        <v>64</v>
      </c>
      <c r="B19" s="119" t="s">
        <v>121</v>
      </c>
      <c r="C19" s="147"/>
      <c r="D19" s="147"/>
      <c r="E19" s="147"/>
      <c r="F19" s="147"/>
      <c r="G19" s="147"/>
      <c r="H19" s="148"/>
      <c r="I19" s="58" t="s">
        <v>0</v>
      </c>
    </row>
    <row r="20" spans="1:9">
      <c r="A20" s="795" t="s">
        <v>65</v>
      </c>
      <c r="B20" s="796"/>
      <c r="C20" s="143"/>
      <c r="D20" s="143"/>
      <c r="E20" s="143"/>
      <c r="F20" s="143"/>
      <c r="G20" s="143"/>
      <c r="H20" s="144"/>
      <c r="I20" s="58" t="s">
        <v>0</v>
      </c>
    </row>
    <row r="21" spans="1:9">
      <c r="A21" s="126" t="s">
        <v>66</v>
      </c>
      <c r="B21" s="119" t="s">
        <v>67</v>
      </c>
      <c r="C21" s="147"/>
      <c r="D21" s="147"/>
      <c r="E21" s="147"/>
      <c r="F21" s="147"/>
      <c r="G21" s="147"/>
      <c r="H21" s="148"/>
      <c r="I21" s="58" t="s">
        <v>0</v>
      </c>
    </row>
    <row r="22" spans="1:9">
      <c r="A22" s="126" t="s">
        <v>122</v>
      </c>
      <c r="B22" s="119" t="s">
        <v>68</v>
      </c>
      <c r="C22" s="147"/>
      <c r="D22" s="147"/>
      <c r="E22" s="147"/>
      <c r="F22" s="147"/>
      <c r="G22" s="147"/>
      <c r="H22" s="148"/>
      <c r="I22" s="58" t="s">
        <v>0</v>
      </c>
    </row>
    <row r="23" spans="1:9">
      <c r="A23" s="126" t="s">
        <v>123</v>
      </c>
      <c r="B23" s="119" t="s">
        <v>124</v>
      </c>
      <c r="C23" s="147"/>
      <c r="D23" s="147"/>
      <c r="E23" s="147"/>
      <c r="F23" s="147"/>
      <c r="G23" s="147"/>
      <c r="H23" s="148"/>
      <c r="I23" s="58" t="s">
        <v>0</v>
      </c>
    </row>
    <row r="24" spans="1:9">
      <c r="A24" s="118">
        <v>23.2</v>
      </c>
      <c r="B24" s="119" t="s">
        <v>125</v>
      </c>
      <c r="C24" s="147"/>
      <c r="D24" s="147"/>
      <c r="E24" s="147"/>
      <c r="F24" s="147"/>
      <c r="G24" s="147"/>
      <c r="H24" s="148"/>
      <c r="I24" s="58" t="s">
        <v>0</v>
      </c>
    </row>
    <row r="25" spans="1:9">
      <c r="A25" s="126" t="s">
        <v>71</v>
      </c>
      <c r="B25" s="119" t="s">
        <v>72</v>
      </c>
      <c r="C25" s="147"/>
      <c r="D25" s="147"/>
      <c r="E25" s="147"/>
      <c r="F25" s="147"/>
      <c r="G25" s="147"/>
      <c r="H25" s="148"/>
      <c r="I25" s="58" t="s">
        <v>0</v>
      </c>
    </row>
    <row r="26" spans="1:9">
      <c r="A26" s="126" t="s">
        <v>71</v>
      </c>
      <c r="B26" s="119" t="s">
        <v>73</v>
      </c>
      <c r="C26" s="147"/>
      <c r="D26" s="147"/>
      <c r="E26" s="147"/>
      <c r="F26" s="147"/>
      <c r="G26" s="147"/>
      <c r="H26" s="148"/>
      <c r="I26" s="58" t="s">
        <v>0</v>
      </c>
    </row>
    <row r="27" spans="1:9">
      <c r="A27" s="126" t="s">
        <v>71</v>
      </c>
      <c r="B27" s="119" t="s">
        <v>74</v>
      </c>
      <c r="C27" s="147"/>
      <c r="D27" s="147"/>
      <c r="E27" s="147"/>
      <c r="F27" s="147"/>
      <c r="G27" s="147"/>
      <c r="H27" s="148"/>
      <c r="I27" s="58" t="s">
        <v>0</v>
      </c>
    </row>
    <row r="28" spans="1:9">
      <c r="A28" s="126" t="s">
        <v>71</v>
      </c>
      <c r="B28" s="119" t="s">
        <v>126</v>
      </c>
      <c r="C28" s="147"/>
      <c r="D28" s="147"/>
      <c r="E28" s="147"/>
      <c r="F28" s="147"/>
      <c r="G28" s="147"/>
      <c r="H28" s="148"/>
      <c r="I28" s="58" t="s">
        <v>0</v>
      </c>
    </row>
    <row r="29" spans="1:9">
      <c r="A29" s="126" t="s">
        <v>71</v>
      </c>
      <c r="B29" s="119" t="s">
        <v>127</v>
      </c>
      <c r="C29" s="147"/>
      <c r="D29" s="147"/>
      <c r="E29" s="147"/>
      <c r="F29" s="147"/>
      <c r="G29" s="147"/>
      <c r="H29" s="148"/>
      <c r="I29" s="58" t="s">
        <v>0</v>
      </c>
    </row>
    <row r="30" spans="1:9">
      <c r="A30" s="126" t="s">
        <v>128</v>
      </c>
      <c r="B30" s="119" t="s">
        <v>129</v>
      </c>
      <c r="C30" s="147"/>
      <c r="D30" s="147"/>
      <c r="E30" s="147"/>
      <c r="F30" s="147"/>
      <c r="G30" s="147"/>
      <c r="H30" s="148"/>
      <c r="I30" s="58" t="s">
        <v>0</v>
      </c>
    </row>
    <row r="31" spans="1:9">
      <c r="A31" s="118">
        <v>25.3</v>
      </c>
      <c r="B31" s="119" t="s">
        <v>75</v>
      </c>
      <c r="C31" s="147"/>
      <c r="D31" s="147"/>
      <c r="E31" s="147"/>
      <c r="F31" s="147"/>
      <c r="G31" s="147"/>
      <c r="H31" s="148"/>
      <c r="I31" s="58" t="s">
        <v>0</v>
      </c>
    </row>
    <row r="32" spans="1:9">
      <c r="A32" s="126" t="s">
        <v>84</v>
      </c>
      <c r="B32" s="119" t="s">
        <v>130</v>
      </c>
      <c r="C32" s="147"/>
      <c r="D32" s="147"/>
      <c r="E32" s="147"/>
      <c r="F32" s="147"/>
      <c r="G32" s="147"/>
      <c r="H32" s="148"/>
      <c r="I32" s="58" t="s">
        <v>0</v>
      </c>
    </row>
    <row r="33" spans="1:9">
      <c r="A33" s="118">
        <v>25.3</v>
      </c>
      <c r="B33" s="119" t="s">
        <v>76</v>
      </c>
      <c r="C33" s="147"/>
      <c r="D33" s="147"/>
      <c r="E33" s="147"/>
      <c r="F33" s="147"/>
      <c r="G33" s="147"/>
      <c r="H33" s="148"/>
      <c r="I33" s="58" t="s">
        <v>0</v>
      </c>
    </row>
    <row r="34" spans="1:9">
      <c r="A34" s="118">
        <v>25.3</v>
      </c>
      <c r="B34" s="119" t="s">
        <v>77</v>
      </c>
      <c r="C34" s="147"/>
      <c r="D34" s="147"/>
      <c r="E34" s="147"/>
      <c r="F34" s="147"/>
      <c r="G34" s="147"/>
      <c r="H34" s="148"/>
      <c r="I34" s="58" t="s">
        <v>0</v>
      </c>
    </row>
    <row r="35" spans="1:9">
      <c r="A35" s="118">
        <v>25.3</v>
      </c>
      <c r="B35" s="119" t="s">
        <v>78</v>
      </c>
      <c r="C35" s="147"/>
      <c r="D35" s="147"/>
      <c r="E35" s="147"/>
      <c r="F35" s="147"/>
      <c r="G35" s="147"/>
      <c r="H35" s="148"/>
      <c r="I35" s="58" t="s">
        <v>0</v>
      </c>
    </row>
    <row r="36" spans="1:9">
      <c r="A36" s="118">
        <v>25.3</v>
      </c>
      <c r="B36" s="119" t="s">
        <v>79</v>
      </c>
      <c r="C36" s="147"/>
      <c r="D36" s="147"/>
      <c r="E36" s="147"/>
      <c r="F36" s="147"/>
      <c r="G36" s="147"/>
      <c r="H36" s="148"/>
      <c r="I36" s="58" t="s">
        <v>0</v>
      </c>
    </row>
    <row r="37" spans="1:9">
      <c r="A37" s="126" t="s">
        <v>84</v>
      </c>
      <c r="B37" s="119" t="s">
        <v>85</v>
      </c>
      <c r="C37" s="147"/>
      <c r="D37" s="147"/>
      <c r="E37" s="147"/>
      <c r="F37" s="147"/>
      <c r="G37" s="147"/>
      <c r="H37" s="148"/>
      <c r="I37" s="58" t="s">
        <v>0</v>
      </c>
    </row>
    <row r="38" spans="1:9">
      <c r="A38" s="118">
        <v>25.3</v>
      </c>
      <c r="B38" s="119" t="s">
        <v>131</v>
      </c>
      <c r="C38" s="147"/>
      <c r="D38" s="147"/>
      <c r="E38" s="147"/>
      <c r="F38" s="147"/>
      <c r="G38" s="147"/>
      <c r="H38" s="148"/>
      <c r="I38" s="58" t="s">
        <v>0</v>
      </c>
    </row>
    <row r="39" spans="1:9">
      <c r="A39" s="118">
        <v>25.6</v>
      </c>
      <c r="B39" s="119" t="s">
        <v>86</v>
      </c>
      <c r="C39" s="147"/>
      <c r="D39" s="147"/>
      <c r="E39" s="147"/>
      <c r="F39" s="147"/>
      <c r="G39" s="147"/>
      <c r="H39" s="148"/>
      <c r="I39" s="58" t="s">
        <v>0</v>
      </c>
    </row>
    <row r="40" spans="1:9">
      <c r="A40" s="175" t="s">
        <v>87</v>
      </c>
      <c r="B40" s="174" t="s">
        <v>88</v>
      </c>
      <c r="C40" s="152"/>
      <c r="D40" s="152"/>
      <c r="E40" s="152"/>
      <c r="F40" s="152"/>
      <c r="G40" s="152"/>
      <c r="H40" s="153"/>
      <c r="I40" s="58" t="s">
        <v>0</v>
      </c>
    </row>
    <row r="41" spans="1:9">
      <c r="A41" s="795" t="s">
        <v>93</v>
      </c>
      <c r="B41" s="796"/>
      <c r="C41" s="143"/>
      <c r="D41" s="143"/>
      <c r="E41" s="143"/>
      <c r="F41" s="143"/>
      <c r="G41" s="143"/>
      <c r="H41" s="144"/>
      <c r="I41" s="58" t="s">
        <v>0</v>
      </c>
    </row>
    <row r="42" spans="1:9">
      <c r="A42" s="126" t="s">
        <v>94</v>
      </c>
      <c r="B42" s="119" t="s">
        <v>132</v>
      </c>
      <c r="C42" s="147"/>
      <c r="D42" s="147"/>
      <c r="E42" s="147"/>
      <c r="F42" s="147"/>
      <c r="G42" s="147"/>
      <c r="H42" s="148"/>
      <c r="I42" s="58" t="s">
        <v>0</v>
      </c>
    </row>
    <row r="43" spans="1:9">
      <c r="A43" s="122" t="s">
        <v>94</v>
      </c>
      <c r="B43" s="121" t="s">
        <v>99</v>
      </c>
      <c r="C43" s="147"/>
      <c r="D43" s="147"/>
      <c r="E43" s="147"/>
      <c r="F43" s="147"/>
      <c r="G43" s="147"/>
      <c r="H43" s="148"/>
      <c r="I43" s="58" t="s">
        <v>0</v>
      </c>
    </row>
    <row r="44" spans="1:9">
      <c r="A44" s="122" t="s">
        <v>94</v>
      </c>
      <c r="B44" s="121" t="s">
        <v>100</v>
      </c>
      <c r="C44" s="147"/>
      <c r="D44" s="147"/>
      <c r="E44" s="147"/>
      <c r="F44" s="147"/>
      <c r="G44" s="147"/>
      <c r="H44" s="148"/>
      <c r="I44" s="58" t="s">
        <v>0</v>
      </c>
    </row>
    <row r="45" spans="1:9">
      <c r="A45" s="122" t="s">
        <v>94</v>
      </c>
      <c r="B45" s="121" t="s">
        <v>101</v>
      </c>
      <c r="C45" s="147"/>
      <c r="D45" s="147"/>
      <c r="E45" s="147"/>
      <c r="F45" s="147"/>
      <c r="G45" s="147"/>
      <c r="H45" s="148"/>
      <c r="I45" s="58" t="s">
        <v>0</v>
      </c>
    </row>
    <row r="46" spans="1:9">
      <c r="A46" s="122" t="s">
        <v>94</v>
      </c>
      <c r="B46" s="121" t="s">
        <v>102</v>
      </c>
      <c r="C46" s="147"/>
      <c r="D46" s="147"/>
      <c r="E46" s="147"/>
      <c r="F46" s="147"/>
      <c r="G46" s="147"/>
      <c r="H46" s="148"/>
      <c r="I46" s="58" t="s">
        <v>0</v>
      </c>
    </row>
    <row r="47" spans="1:9">
      <c r="A47" s="122" t="s">
        <v>94</v>
      </c>
      <c r="B47" s="121" t="s">
        <v>103</v>
      </c>
      <c r="C47" s="147"/>
      <c r="D47" s="147"/>
      <c r="E47" s="147"/>
      <c r="F47" s="147"/>
      <c r="G47" s="147"/>
      <c r="H47" s="148"/>
      <c r="I47" s="58" t="s">
        <v>0</v>
      </c>
    </row>
    <row r="48" spans="1:9">
      <c r="A48" s="126" t="s">
        <v>94</v>
      </c>
      <c r="B48" s="119" t="s">
        <v>133</v>
      </c>
      <c r="C48" s="147"/>
      <c r="D48" s="147"/>
      <c r="E48" s="147"/>
      <c r="F48" s="147"/>
      <c r="G48" s="147"/>
      <c r="H48" s="148"/>
      <c r="I48" s="58" t="s">
        <v>0</v>
      </c>
    </row>
    <row r="49" spans="1:18">
      <c r="A49" s="126" t="s">
        <v>134</v>
      </c>
      <c r="B49" s="119" t="s">
        <v>135</v>
      </c>
      <c r="C49" s="147"/>
      <c r="D49" s="147"/>
      <c r="E49" s="149"/>
      <c r="F49" s="149"/>
      <c r="G49" s="147"/>
      <c r="H49" s="148"/>
      <c r="I49" s="58" t="s">
        <v>0</v>
      </c>
    </row>
    <row r="50" spans="1:18">
      <c r="A50" s="795" t="s">
        <v>106</v>
      </c>
      <c r="B50" s="796"/>
      <c r="C50" s="143"/>
      <c r="D50" s="143"/>
      <c r="E50" s="143"/>
      <c r="F50" s="143"/>
      <c r="G50" s="143"/>
      <c r="H50" s="144"/>
      <c r="I50" s="58" t="s">
        <v>0</v>
      </c>
    </row>
    <row r="51" spans="1:18">
      <c r="A51" s="127" t="s">
        <v>107</v>
      </c>
      <c r="B51" s="123" t="s">
        <v>136</v>
      </c>
      <c r="C51" s="149"/>
      <c r="D51" s="149"/>
      <c r="E51" s="149"/>
      <c r="F51" s="149"/>
      <c r="G51" s="149"/>
      <c r="H51" s="151"/>
      <c r="I51" s="58" t="s">
        <v>0</v>
      </c>
    </row>
    <row r="52" spans="1:18">
      <c r="A52" s="128" t="s">
        <v>107</v>
      </c>
      <c r="B52" s="129" t="s">
        <v>113</v>
      </c>
      <c r="C52" s="152"/>
      <c r="D52" s="152"/>
      <c r="E52" s="152"/>
      <c r="F52" s="152"/>
      <c r="G52" s="152"/>
      <c r="H52" s="153"/>
      <c r="I52" s="58" t="s">
        <v>0</v>
      </c>
    </row>
    <row r="53" spans="1:18">
      <c r="A53" s="124"/>
      <c r="B53" s="116" t="s">
        <v>114</v>
      </c>
      <c r="C53" s="143"/>
      <c r="D53" s="143"/>
      <c r="E53" s="143"/>
      <c r="F53" s="143"/>
      <c r="G53" s="143"/>
      <c r="H53" s="144"/>
      <c r="I53" s="62" t="s">
        <v>9</v>
      </c>
    </row>
    <row r="55" spans="1:18" s="68" customFormat="1" ht="15.6">
      <c r="A55" s="777" t="s">
        <v>171</v>
      </c>
      <c r="B55" s="614"/>
      <c r="C55" s="614"/>
      <c r="D55" s="614"/>
      <c r="E55" s="614"/>
      <c r="F55" s="614"/>
      <c r="G55" s="614"/>
      <c r="H55" s="614"/>
      <c r="I55" s="63"/>
      <c r="J55" s="63"/>
      <c r="K55" s="63"/>
      <c r="L55" s="63"/>
      <c r="M55" s="63"/>
      <c r="N55" s="63"/>
      <c r="O55" s="63"/>
      <c r="P55" s="63"/>
      <c r="Q55" s="63"/>
      <c r="R55" s="63"/>
    </row>
    <row r="56" spans="1:18" s="68" customFormat="1" ht="15">
      <c r="A56" s="778" t="s">
        <v>115</v>
      </c>
      <c r="B56" s="794"/>
      <c r="C56" s="794"/>
      <c r="D56" s="794"/>
      <c r="E56" s="794"/>
      <c r="F56" s="794"/>
      <c r="G56" s="794"/>
      <c r="H56" s="794"/>
      <c r="I56" s="69"/>
      <c r="J56" s="69"/>
      <c r="K56" s="69"/>
      <c r="L56" s="69"/>
      <c r="M56" s="69"/>
      <c r="N56" s="69"/>
      <c r="O56" s="69"/>
      <c r="P56" s="69"/>
      <c r="Q56" s="69"/>
      <c r="R56" s="69"/>
    </row>
    <row r="57" spans="1:18" s="68" customFormat="1" ht="13.8">
      <c r="A57" s="70"/>
      <c r="B57" s="71"/>
      <c r="C57" s="71"/>
      <c r="D57" s="71"/>
      <c r="E57" s="71"/>
      <c r="F57" s="71"/>
      <c r="G57" s="71"/>
      <c r="H57" s="71"/>
      <c r="I57" s="71"/>
      <c r="J57" s="71"/>
      <c r="K57" s="71"/>
      <c r="L57" s="71"/>
      <c r="M57" s="71"/>
      <c r="N57" s="71"/>
      <c r="O57" s="71"/>
      <c r="P57" s="71"/>
      <c r="Q57" s="71"/>
      <c r="R57" s="71"/>
    </row>
    <row r="58" spans="1:18" s="68" customFormat="1" ht="30.75" customHeight="1">
      <c r="A58" s="779" t="s">
        <v>116</v>
      </c>
      <c r="B58" s="794"/>
      <c r="C58" s="794"/>
      <c r="D58" s="794"/>
      <c r="E58" s="794"/>
      <c r="F58" s="794"/>
      <c r="G58" s="794"/>
      <c r="H58" s="794"/>
      <c r="I58" s="69"/>
      <c r="J58" s="69"/>
      <c r="K58" s="69"/>
      <c r="L58" s="69"/>
      <c r="M58" s="69"/>
      <c r="N58" s="69"/>
      <c r="O58" s="69"/>
      <c r="P58" s="69"/>
      <c r="Q58" s="69"/>
      <c r="R58" s="69"/>
    </row>
    <row r="59" spans="1:18" s="68" customFormat="1">
      <c r="A59" s="72"/>
      <c r="B59" s="73"/>
      <c r="C59" s="73"/>
      <c r="D59" s="73"/>
      <c r="E59" s="73"/>
      <c r="F59" s="73"/>
      <c r="G59" s="73"/>
      <c r="H59" s="73"/>
      <c r="I59" s="73"/>
      <c r="J59" s="73"/>
      <c r="K59" s="73"/>
      <c r="L59" s="73"/>
      <c r="M59" s="73"/>
      <c r="N59" s="73"/>
      <c r="O59" s="73"/>
      <c r="P59" s="73"/>
      <c r="Q59" s="73"/>
      <c r="R59" s="73"/>
    </row>
    <row r="60" spans="1:18" s="68" customFormat="1" ht="26.25" customHeight="1">
      <c r="A60" s="771" t="s">
        <v>117</v>
      </c>
      <c r="B60" s="794"/>
      <c r="C60" s="794"/>
      <c r="D60" s="794"/>
      <c r="E60" s="794"/>
      <c r="F60" s="794"/>
      <c r="G60" s="794"/>
      <c r="H60" s="794"/>
      <c r="I60" s="74"/>
      <c r="J60" s="74"/>
      <c r="K60" s="74"/>
      <c r="L60" s="74"/>
      <c r="M60" s="74"/>
      <c r="N60" s="74"/>
      <c r="O60" s="74"/>
      <c r="P60" s="74"/>
      <c r="Q60" s="74"/>
      <c r="R60" s="74"/>
    </row>
  </sheetData>
  <mergeCells count="26">
    <mergeCell ref="A56:H56"/>
    <mergeCell ref="A58:H58"/>
    <mergeCell ref="A60:H60"/>
    <mergeCell ref="A12:B13"/>
    <mergeCell ref="A55:H55"/>
    <mergeCell ref="A20:B20"/>
    <mergeCell ref="A14:B14"/>
    <mergeCell ref="A41:B41"/>
    <mergeCell ref="A50:B50"/>
    <mergeCell ref="D12:D13"/>
    <mergeCell ref="C12:C13"/>
    <mergeCell ref="E12:E13"/>
    <mergeCell ref="A3:H3"/>
    <mergeCell ref="A1:H1"/>
    <mergeCell ref="A2:H2"/>
    <mergeCell ref="A4:H4"/>
    <mergeCell ref="F12:F13"/>
    <mergeCell ref="G12:G13"/>
    <mergeCell ref="H12:H13"/>
    <mergeCell ref="A5:H5"/>
    <mergeCell ref="A6:H6"/>
    <mergeCell ref="A7:H7"/>
    <mergeCell ref="A11:H11"/>
    <mergeCell ref="C8:H8"/>
    <mergeCell ref="C9:H9"/>
    <mergeCell ref="C10:H10"/>
  </mergeCells>
  <phoneticPr fontId="25"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2.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ColWidth="8.90625" defaultRowHeight="13.2"/>
  <cols>
    <col min="1" max="1" width="10.6328125" style="59" customWidth="1"/>
    <col min="2" max="2" width="38.54296875" style="59" customWidth="1"/>
    <col min="3" max="10" width="9.90625" style="61" customWidth="1"/>
    <col min="11" max="16384" width="8.90625" style="59"/>
  </cols>
  <sheetData>
    <row r="1" spans="1:11" ht="15.6">
      <c r="A1" s="790" t="s">
        <v>47</v>
      </c>
      <c r="B1" s="790"/>
      <c r="C1" s="790"/>
      <c r="D1" s="790"/>
      <c r="E1" s="790"/>
      <c r="F1" s="790"/>
      <c r="G1" s="790"/>
      <c r="H1" s="790"/>
      <c r="I1" s="790"/>
      <c r="J1" s="790"/>
      <c r="K1" s="58" t="s">
        <v>0</v>
      </c>
    </row>
    <row r="2" spans="1:11" ht="15.6">
      <c r="A2" s="789"/>
      <c r="B2" s="789"/>
      <c r="C2" s="789"/>
      <c r="D2" s="789"/>
      <c r="E2" s="789"/>
      <c r="F2" s="789"/>
      <c r="G2" s="789"/>
      <c r="H2" s="789"/>
      <c r="I2" s="789"/>
      <c r="J2" s="789"/>
    </row>
    <row r="3" spans="1:11" ht="15.6">
      <c r="A3" s="791" t="s">
        <v>145</v>
      </c>
      <c r="B3" s="791"/>
      <c r="C3" s="791"/>
      <c r="D3" s="791"/>
      <c r="E3" s="791"/>
      <c r="F3" s="791"/>
      <c r="G3" s="791"/>
      <c r="H3" s="791"/>
      <c r="I3" s="791"/>
      <c r="J3" s="791"/>
      <c r="K3" s="58" t="s">
        <v>0</v>
      </c>
    </row>
    <row r="4" spans="1:11" ht="15.6">
      <c r="A4" s="791" t="s">
        <v>167</v>
      </c>
      <c r="B4" s="791"/>
      <c r="C4" s="791"/>
      <c r="D4" s="791"/>
      <c r="E4" s="791"/>
      <c r="F4" s="791"/>
      <c r="G4" s="791"/>
      <c r="H4" s="791"/>
      <c r="I4" s="791"/>
      <c r="J4" s="791"/>
      <c r="K4" s="58" t="s">
        <v>0</v>
      </c>
    </row>
    <row r="5" spans="1:11" ht="15.6">
      <c r="A5" s="789" t="s">
        <v>166</v>
      </c>
      <c r="B5" s="789"/>
      <c r="C5" s="789"/>
      <c r="D5" s="789"/>
      <c r="E5" s="789"/>
      <c r="F5" s="789"/>
      <c r="G5" s="789"/>
      <c r="H5" s="789"/>
      <c r="I5" s="789"/>
      <c r="J5" s="789"/>
      <c r="K5" s="58" t="s">
        <v>0</v>
      </c>
    </row>
    <row r="6" spans="1:11" ht="15.6">
      <c r="A6" s="789"/>
      <c r="B6" s="789"/>
      <c r="C6" s="789"/>
      <c r="D6" s="789"/>
      <c r="E6" s="789"/>
      <c r="F6" s="789"/>
      <c r="G6" s="789"/>
      <c r="H6" s="789"/>
      <c r="I6" s="789"/>
      <c r="J6" s="789"/>
    </row>
    <row r="7" spans="1:11">
      <c r="A7" s="786"/>
      <c r="B7" s="786"/>
      <c r="C7" s="786"/>
      <c r="D7" s="786"/>
      <c r="E7" s="786"/>
      <c r="F7" s="786"/>
      <c r="G7" s="786"/>
      <c r="H7" s="786"/>
      <c r="I7" s="786"/>
      <c r="J7" s="786"/>
    </row>
    <row r="8" spans="1:11">
      <c r="A8" s="114" t="s">
        <v>48</v>
      </c>
      <c r="B8" s="113"/>
      <c r="C8" s="788"/>
      <c r="D8" s="788"/>
      <c r="E8" s="788"/>
      <c r="F8" s="788"/>
      <c r="G8" s="788"/>
      <c r="H8" s="788"/>
      <c r="I8" s="788"/>
      <c r="J8" s="788"/>
      <c r="K8" s="58" t="s">
        <v>0</v>
      </c>
    </row>
    <row r="9" spans="1:11">
      <c r="A9" s="114" t="s">
        <v>49</v>
      </c>
      <c r="B9" s="115" t="s">
        <v>118</v>
      </c>
      <c r="C9" s="788"/>
      <c r="D9" s="788"/>
      <c r="E9" s="788"/>
      <c r="F9" s="788"/>
      <c r="G9" s="788"/>
      <c r="H9" s="788"/>
      <c r="I9" s="788"/>
      <c r="J9" s="788"/>
      <c r="K9" s="58" t="s">
        <v>0</v>
      </c>
    </row>
    <row r="10" spans="1:11">
      <c r="A10" s="114" t="s">
        <v>50</v>
      </c>
      <c r="B10" s="115" t="s">
        <v>141</v>
      </c>
      <c r="C10" s="788"/>
      <c r="D10" s="788"/>
      <c r="E10" s="788"/>
      <c r="F10" s="788"/>
      <c r="G10" s="788"/>
      <c r="H10" s="788"/>
      <c r="I10" s="788"/>
      <c r="J10" s="788"/>
      <c r="K10" s="58" t="s">
        <v>0</v>
      </c>
    </row>
    <row r="11" spans="1:11">
      <c r="A11" s="793"/>
      <c r="B11" s="793"/>
      <c r="C11" s="793"/>
      <c r="D11" s="793"/>
      <c r="E11" s="793"/>
      <c r="F11" s="793"/>
      <c r="G11" s="793"/>
      <c r="H11" s="793"/>
      <c r="I11" s="793"/>
      <c r="J11" s="793"/>
    </row>
    <row r="12" spans="1:11" ht="12.75" customHeight="1">
      <c r="A12" s="773" t="s">
        <v>52</v>
      </c>
      <c r="B12" s="774"/>
      <c r="C12" s="784" t="s">
        <v>185</v>
      </c>
      <c r="D12" s="782" t="s">
        <v>182</v>
      </c>
      <c r="E12" s="782" t="s">
        <v>53</v>
      </c>
      <c r="F12" s="782" t="s">
        <v>54</v>
      </c>
      <c r="G12" s="782" t="s">
        <v>183</v>
      </c>
      <c r="H12" s="782" t="s">
        <v>184</v>
      </c>
      <c r="I12" s="782" t="s">
        <v>53</v>
      </c>
      <c r="J12" s="780" t="s">
        <v>186</v>
      </c>
      <c r="K12" s="58" t="s">
        <v>0</v>
      </c>
    </row>
    <row r="13" spans="1:11" ht="12.75" customHeight="1">
      <c r="A13" s="775"/>
      <c r="B13" s="776"/>
      <c r="C13" s="785"/>
      <c r="D13" s="783"/>
      <c r="E13" s="783"/>
      <c r="F13" s="783"/>
      <c r="G13" s="783"/>
      <c r="H13" s="783"/>
      <c r="I13" s="783"/>
      <c r="J13" s="781"/>
      <c r="K13" s="58" t="s">
        <v>0</v>
      </c>
    </row>
    <row r="14" spans="1:11">
      <c r="A14" s="124" t="s">
        <v>55</v>
      </c>
      <c r="B14" s="116"/>
      <c r="C14" s="143"/>
      <c r="D14" s="143"/>
      <c r="E14" s="143"/>
      <c r="F14" s="143"/>
      <c r="G14" s="143"/>
      <c r="H14" s="143"/>
      <c r="I14" s="143"/>
      <c r="J14" s="144"/>
      <c r="K14" s="58" t="s">
        <v>0</v>
      </c>
    </row>
    <row r="15" spans="1:11">
      <c r="A15" s="125" t="s">
        <v>56</v>
      </c>
      <c r="B15" s="117" t="s">
        <v>57</v>
      </c>
      <c r="C15" s="145"/>
      <c r="D15" s="145"/>
      <c r="E15" s="145"/>
      <c r="F15" s="145"/>
      <c r="G15" s="145"/>
      <c r="H15" s="145"/>
      <c r="I15" s="145"/>
      <c r="J15" s="146"/>
      <c r="K15" s="58" t="s">
        <v>0</v>
      </c>
    </row>
    <row r="16" spans="1:11">
      <c r="A16" s="126" t="s">
        <v>58</v>
      </c>
      <c r="B16" s="119" t="s">
        <v>120</v>
      </c>
      <c r="C16" s="147"/>
      <c r="D16" s="147"/>
      <c r="E16" s="147"/>
      <c r="F16" s="147"/>
      <c r="G16" s="147"/>
      <c r="H16" s="147"/>
      <c r="I16" s="147"/>
      <c r="J16" s="148"/>
      <c r="K16" s="58" t="s">
        <v>0</v>
      </c>
    </row>
    <row r="17" spans="1:11">
      <c r="A17" s="126" t="s">
        <v>58</v>
      </c>
      <c r="B17" s="119" t="s">
        <v>62</v>
      </c>
      <c r="C17" s="147"/>
      <c r="D17" s="147"/>
      <c r="E17" s="147"/>
      <c r="F17" s="147"/>
      <c r="G17" s="147"/>
      <c r="H17" s="147"/>
      <c r="I17" s="147"/>
      <c r="J17" s="148"/>
      <c r="K17" s="58" t="s">
        <v>0</v>
      </c>
    </row>
    <row r="18" spans="1:11">
      <c r="A18" s="126" t="s">
        <v>64</v>
      </c>
      <c r="B18" s="119" t="s">
        <v>63</v>
      </c>
      <c r="C18" s="147"/>
      <c r="D18" s="147"/>
      <c r="E18" s="147"/>
      <c r="F18" s="147"/>
      <c r="G18" s="147"/>
      <c r="H18" s="147"/>
      <c r="I18" s="147"/>
      <c r="J18" s="148"/>
      <c r="K18" s="58" t="s">
        <v>0</v>
      </c>
    </row>
    <row r="19" spans="1:11">
      <c r="A19" s="126" t="s">
        <v>64</v>
      </c>
      <c r="B19" s="119" t="s">
        <v>121</v>
      </c>
      <c r="C19" s="147"/>
      <c r="D19" s="147"/>
      <c r="E19" s="147"/>
      <c r="F19" s="147"/>
      <c r="G19" s="147"/>
      <c r="H19" s="147"/>
      <c r="I19" s="147"/>
      <c r="J19" s="148"/>
      <c r="K19" s="58" t="s">
        <v>0</v>
      </c>
    </row>
    <row r="20" spans="1:11">
      <c r="A20" s="124" t="s">
        <v>65</v>
      </c>
      <c r="B20" s="116"/>
      <c r="C20" s="143"/>
      <c r="D20" s="143"/>
      <c r="E20" s="143"/>
      <c r="F20" s="143"/>
      <c r="G20" s="143"/>
      <c r="H20" s="143"/>
      <c r="I20" s="143"/>
      <c r="J20" s="144"/>
      <c r="K20" s="58" t="s">
        <v>0</v>
      </c>
    </row>
    <row r="21" spans="1:11">
      <c r="A21" s="126" t="s">
        <v>66</v>
      </c>
      <c r="B21" s="119" t="s">
        <v>67</v>
      </c>
      <c r="C21" s="147"/>
      <c r="D21" s="147"/>
      <c r="E21" s="147"/>
      <c r="F21" s="147"/>
      <c r="G21" s="147"/>
      <c r="H21" s="147"/>
      <c r="I21" s="147"/>
      <c r="J21" s="148"/>
      <c r="K21" s="58" t="s">
        <v>0</v>
      </c>
    </row>
    <row r="22" spans="1:11">
      <c r="A22" s="126" t="s">
        <v>122</v>
      </c>
      <c r="B22" s="119" t="s">
        <v>68</v>
      </c>
      <c r="C22" s="147"/>
      <c r="D22" s="147"/>
      <c r="E22" s="147"/>
      <c r="F22" s="147"/>
      <c r="G22" s="147"/>
      <c r="H22" s="147"/>
      <c r="I22" s="147"/>
      <c r="J22" s="148"/>
      <c r="K22" s="58" t="s">
        <v>0</v>
      </c>
    </row>
    <row r="23" spans="1:11">
      <c r="A23" s="126" t="s">
        <v>123</v>
      </c>
      <c r="B23" s="119" t="s">
        <v>124</v>
      </c>
      <c r="C23" s="147"/>
      <c r="D23" s="147"/>
      <c r="E23" s="147"/>
      <c r="F23" s="147"/>
      <c r="G23" s="147"/>
      <c r="H23" s="147"/>
      <c r="I23" s="147"/>
      <c r="J23" s="148"/>
      <c r="K23" s="58" t="s">
        <v>0</v>
      </c>
    </row>
    <row r="24" spans="1:11">
      <c r="A24" s="118">
        <v>23.2</v>
      </c>
      <c r="B24" s="119" t="s">
        <v>125</v>
      </c>
      <c r="C24" s="147"/>
      <c r="D24" s="147"/>
      <c r="E24" s="147"/>
      <c r="F24" s="147"/>
      <c r="G24" s="147"/>
      <c r="H24" s="147"/>
      <c r="I24" s="147"/>
      <c r="J24" s="148"/>
      <c r="K24" s="58" t="s">
        <v>0</v>
      </c>
    </row>
    <row r="25" spans="1:11">
      <c r="A25" s="126" t="s">
        <v>71</v>
      </c>
      <c r="B25" s="119" t="s">
        <v>72</v>
      </c>
      <c r="C25" s="147"/>
      <c r="D25" s="147"/>
      <c r="E25" s="147"/>
      <c r="F25" s="147"/>
      <c r="G25" s="147"/>
      <c r="H25" s="147"/>
      <c r="I25" s="147"/>
      <c r="J25" s="148"/>
      <c r="K25" s="58" t="s">
        <v>0</v>
      </c>
    </row>
    <row r="26" spans="1:11">
      <c r="A26" s="126" t="s">
        <v>71</v>
      </c>
      <c r="B26" s="119" t="s">
        <v>73</v>
      </c>
      <c r="C26" s="147"/>
      <c r="D26" s="147"/>
      <c r="E26" s="147"/>
      <c r="F26" s="147"/>
      <c r="G26" s="147"/>
      <c r="H26" s="147"/>
      <c r="I26" s="147"/>
      <c r="J26" s="148"/>
      <c r="K26" s="58" t="s">
        <v>0</v>
      </c>
    </row>
    <row r="27" spans="1:11">
      <c r="A27" s="126" t="s">
        <v>71</v>
      </c>
      <c r="B27" s="119" t="s">
        <v>74</v>
      </c>
      <c r="C27" s="147"/>
      <c r="D27" s="147"/>
      <c r="E27" s="147"/>
      <c r="F27" s="147"/>
      <c r="G27" s="147"/>
      <c r="H27" s="147"/>
      <c r="I27" s="147"/>
      <c r="J27" s="148"/>
      <c r="K27" s="58" t="s">
        <v>0</v>
      </c>
    </row>
    <row r="28" spans="1:11">
      <c r="A28" s="126" t="s">
        <v>71</v>
      </c>
      <c r="B28" s="119" t="s">
        <v>126</v>
      </c>
      <c r="C28" s="147"/>
      <c r="D28" s="147"/>
      <c r="E28" s="147"/>
      <c r="F28" s="147"/>
      <c r="G28" s="147"/>
      <c r="H28" s="147"/>
      <c r="I28" s="150"/>
      <c r="J28" s="148"/>
      <c r="K28" s="58" t="s">
        <v>0</v>
      </c>
    </row>
    <row r="29" spans="1:11">
      <c r="A29" s="126" t="s">
        <v>71</v>
      </c>
      <c r="B29" s="119" t="s">
        <v>127</v>
      </c>
      <c r="C29" s="147"/>
      <c r="D29" s="147"/>
      <c r="E29" s="147"/>
      <c r="F29" s="147"/>
      <c r="G29" s="147"/>
      <c r="H29" s="147"/>
      <c r="I29" s="150"/>
      <c r="J29" s="148"/>
      <c r="K29" s="58" t="s">
        <v>0</v>
      </c>
    </row>
    <row r="30" spans="1:11">
      <c r="A30" s="126" t="s">
        <v>128</v>
      </c>
      <c r="B30" s="119" t="s">
        <v>129</v>
      </c>
      <c r="C30" s="147"/>
      <c r="D30" s="147"/>
      <c r="E30" s="147"/>
      <c r="F30" s="147"/>
      <c r="G30" s="147"/>
      <c r="H30" s="147"/>
      <c r="I30" s="147"/>
      <c r="J30" s="148"/>
      <c r="K30" s="58" t="s">
        <v>0</v>
      </c>
    </row>
    <row r="31" spans="1:11">
      <c r="A31" s="118">
        <v>25.3</v>
      </c>
      <c r="B31" s="119" t="s">
        <v>75</v>
      </c>
      <c r="C31" s="147"/>
      <c r="D31" s="147"/>
      <c r="E31" s="147"/>
      <c r="F31" s="147"/>
      <c r="G31" s="147"/>
      <c r="H31" s="147"/>
      <c r="I31" s="147"/>
      <c r="J31" s="148"/>
      <c r="K31" s="58" t="s">
        <v>0</v>
      </c>
    </row>
    <row r="32" spans="1:11">
      <c r="A32" s="118">
        <v>25.3</v>
      </c>
      <c r="B32" s="119" t="s">
        <v>76</v>
      </c>
      <c r="C32" s="147"/>
      <c r="D32" s="147"/>
      <c r="E32" s="147"/>
      <c r="F32" s="147"/>
      <c r="G32" s="147"/>
      <c r="H32" s="147"/>
      <c r="I32" s="147"/>
      <c r="J32" s="148"/>
      <c r="K32" s="58" t="s">
        <v>0</v>
      </c>
    </row>
    <row r="33" spans="1:11">
      <c r="A33" s="118">
        <v>25.3</v>
      </c>
      <c r="B33" s="119" t="s">
        <v>77</v>
      </c>
      <c r="C33" s="147"/>
      <c r="D33" s="147"/>
      <c r="E33" s="147"/>
      <c r="F33" s="147"/>
      <c r="G33" s="147"/>
      <c r="H33" s="147"/>
      <c r="I33" s="147"/>
      <c r="J33" s="148"/>
      <c r="K33" s="58" t="s">
        <v>0</v>
      </c>
    </row>
    <row r="34" spans="1:11">
      <c r="A34" s="118">
        <v>25.3</v>
      </c>
      <c r="B34" s="119" t="s">
        <v>78</v>
      </c>
      <c r="C34" s="147"/>
      <c r="D34" s="147"/>
      <c r="E34" s="147"/>
      <c r="F34" s="147"/>
      <c r="G34" s="147"/>
      <c r="H34" s="147"/>
      <c r="I34" s="147"/>
      <c r="J34" s="148"/>
      <c r="K34" s="58" t="s">
        <v>0</v>
      </c>
    </row>
    <row r="35" spans="1:11">
      <c r="A35" s="118">
        <v>25.3</v>
      </c>
      <c r="B35" s="119" t="s">
        <v>79</v>
      </c>
      <c r="C35" s="147"/>
      <c r="D35" s="147"/>
      <c r="E35" s="147"/>
      <c r="F35" s="147"/>
      <c r="G35" s="147"/>
      <c r="H35" s="147"/>
      <c r="I35" s="147"/>
      <c r="J35" s="148"/>
      <c r="K35" s="58" t="s">
        <v>0</v>
      </c>
    </row>
    <row r="36" spans="1:11">
      <c r="A36" s="126" t="s">
        <v>84</v>
      </c>
      <c r="B36" s="119" t="s">
        <v>85</v>
      </c>
      <c r="C36" s="147"/>
      <c r="D36" s="147"/>
      <c r="E36" s="147"/>
      <c r="F36" s="147"/>
      <c r="G36" s="147"/>
      <c r="H36" s="147"/>
      <c r="I36" s="147"/>
      <c r="J36" s="148"/>
      <c r="K36" s="58" t="s">
        <v>0</v>
      </c>
    </row>
    <row r="37" spans="1:11">
      <c r="A37" s="118">
        <v>25.3</v>
      </c>
      <c r="B37" s="119" t="s">
        <v>131</v>
      </c>
      <c r="C37" s="147"/>
      <c r="D37" s="147"/>
      <c r="E37" s="147"/>
      <c r="F37" s="147"/>
      <c r="G37" s="147"/>
      <c r="H37" s="147"/>
      <c r="I37" s="147"/>
      <c r="J37" s="148"/>
      <c r="K37" s="58" t="s">
        <v>0</v>
      </c>
    </row>
    <row r="38" spans="1:11">
      <c r="A38" s="126" t="s">
        <v>80</v>
      </c>
      <c r="B38" s="119" t="s">
        <v>86</v>
      </c>
      <c r="C38" s="147"/>
      <c r="D38" s="147"/>
      <c r="E38" s="147"/>
      <c r="F38" s="147"/>
      <c r="G38" s="147"/>
      <c r="H38" s="147"/>
      <c r="I38" s="147"/>
      <c r="J38" s="148"/>
      <c r="K38" s="58" t="s">
        <v>0</v>
      </c>
    </row>
    <row r="39" spans="1:11">
      <c r="A39" s="175" t="s">
        <v>87</v>
      </c>
      <c r="B39" s="174" t="s">
        <v>88</v>
      </c>
      <c r="C39" s="152"/>
      <c r="D39" s="152"/>
      <c r="E39" s="152"/>
      <c r="F39" s="152"/>
      <c r="G39" s="152"/>
      <c r="H39" s="152"/>
      <c r="I39" s="152"/>
      <c r="J39" s="153"/>
      <c r="K39" s="58" t="s">
        <v>0</v>
      </c>
    </row>
    <row r="40" spans="1:11">
      <c r="A40" s="124" t="s">
        <v>93</v>
      </c>
      <c r="B40" s="116"/>
      <c r="C40" s="143"/>
      <c r="D40" s="143"/>
      <c r="E40" s="143"/>
      <c r="F40" s="143"/>
      <c r="G40" s="143"/>
      <c r="H40" s="143"/>
      <c r="I40" s="143"/>
      <c r="J40" s="144"/>
      <c r="K40" s="58" t="s">
        <v>0</v>
      </c>
    </row>
    <row r="41" spans="1:11">
      <c r="A41" s="126" t="s">
        <v>94</v>
      </c>
      <c r="B41" s="119" t="s">
        <v>132</v>
      </c>
      <c r="C41" s="147"/>
      <c r="D41" s="147"/>
      <c r="E41" s="147"/>
      <c r="F41" s="147"/>
      <c r="G41" s="147"/>
      <c r="H41" s="147"/>
      <c r="I41" s="147"/>
      <c r="J41" s="148"/>
      <c r="K41" s="58" t="s">
        <v>0</v>
      </c>
    </row>
    <row r="42" spans="1:11">
      <c r="A42" s="122" t="s">
        <v>94</v>
      </c>
      <c r="B42" s="121" t="s">
        <v>99</v>
      </c>
      <c r="C42" s="147"/>
      <c r="D42" s="147"/>
      <c r="E42" s="147"/>
      <c r="F42" s="147"/>
      <c r="G42" s="147"/>
      <c r="H42" s="147"/>
      <c r="I42" s="147"/>
      <c r="J42" s="148"/>
      <c r="K42" s="58" t="s">
        <v>0</v>
      </c>
    </row>
    <row r="43" spans="1:11">
      <c r="A43" s="122" t="s">
        <v>94</v>
      </c>
      <c r="B43" s="121" t="s">
        <v>100</v>
      </c>
      <c r="C43" s="147"/>
      <c r="D43" s="147"/>
      <c r="E43" s="147"/>
      <c r="F43" s="147"/>
      <c r="G43" s="147"/>
      <c r="H43" s="147"/>
      <c r="I43" s="147"/>
      <c r="J43" s="148"/>
      <c r="K43" s="58" t="s">
        <v>0</v>
      </c>
    </row>
    <row r="44" spans="1:11">
      <c r="A44" s="122" t="s">
        <v>94</v>
      </c>
      <c r="B44" s="121" t="s">
        <v>101</v>
      </c>
      <c r="C44" s="147"/>
      <c r="D44" s="147"/>
      <c r="E44" s="147"/>
      <c r="F44" s="147"/>
      <c r="G44" s="147"/>
      <c r="H44" s="147"/>
      <c r="I44" s="147"/>
      <c r="J44" s="148"/>
      <c r="K44" s="58" t="s">
        <v>0</v>
      </c>
    </row>
    <row r="45" spans="1:11">
      <c r="A45" s="122" t="s">
        <v>94</v>
      </c>
      <c r="B45" s="121" t="s">
        <v>102</v>
      </c>
      <c r="C45" s="147"/>
      <c r="D45" s="147"/>
      <c r="E45" s="147"/>
      <c r="F45" s="147"/>
      <c r="G45" s="147"/>
      <c r="H45" s="147"/>
      <c r="I45" s="147"/>
      <c r="J45" s="148"/>
      <c r="K45" s="58" t="s">
        <v>0</v>
      </c>
    </row>
    <row r="46" spans="1:11">
      <c r="A46" s="122" t="s">
        <v>94</v>
      </c>
      <c r="B46" s="121" t="s">
        <v>103</v>
      </c>
      <c r="C46" s="147"/>
      <c r="D46" s="147"/>
      <c r="E46" s="147"/>
      <c r="F46" s="147"/>
      <c r="G46" s="147"/>
      <c r="H46" s="147"/>
      <c r="I46" s="147"/>
      <c r="J46" s="148"/>
      <c r="K46" s="58" t="s">
        <v>0</v>
      </c>
    </row>
    <row r="47" spans="1:11">
      <c r="A47" s="120">
        <v>31</v>
      </c>
      <c r="B47" s="119" t="s">
        <v>104</v>
      </c>
      <c r="C47" s="147"/>
      <c r="D47" s="147"/>
      <c r="E47" s="149"/>
      <c r="F47" s="149"/>
      <c r="G47" s="147"/>
      <c r="H47" s="147"/>
      <c r="I47" s="147"/>
      <c r="J47" s="148"/>
      <c r="K47" s="58" t="s">
        <v>0</v>
      </c>
    </row>
    <row r="48" spans="1:11">
      <c r="A48" s="126" t="s">
        <v>134</v>
      </c>
      <c r="B48" s="119" t="s">
        <v>135</v>
      </c>
      <c r="C48" s="147"/>
      <c r="D48" s="147"/>
      <c r="E48" s="149"/>
      <c r="F48" s="149"/>
      <c r="G48" s="147"/>
      <c r="H48" s="147"/>
      <c r="I48" s="147"/>
      <c r="J48" s="148"/>
      <c r="K48" s="58" t="s">
        <v>0</v>
      </c>
    </row>
    <row r="49" spans="1:18">
      <c r="A49" s="124" t="s">
        <v>106</v>
      </c>
      <c r="B49" s="116"/>
      <c r="C49" s="143"/>
      <c r="D49" s="143"/>
      <c r="E49" s="143"/>
      <c r="F49" s="143"/>
      <c r="G49" s="143"/>
      <c r="H49" s="143"/>
      <c r="I49" s="143"/>
      <c r="J49" s="144"/>
      <c r="K49" s="58" t="s">
        <v>0</v>
      </c>
    </row>
    <row r="50" spans="1:18">
      <c r="A50" s="127" t="s">
        <v>107</v>
      </c>
      <c r="B50" s="123" t="s">
        <v>142</v>
      </c>
      <c r="C50" s="149"/>
      <c r="D50" s="149"/>
      <c r="E50" s="149"/>
      <c r="F50" s="149"/>
      <c r="G50" s="149"/>
      <c r="H50" s="149"/>
      <c r="I50" s="149"/>
      <c r="J50" s="151"/>
      <c r="K50" s="58" t="s">
        <v>0</v>
      </c>
    </row>
    <row r="51" spans="1:18" s="81" customFormat="1">
      <c r="A51" s="128" t="s">
        <v>107</v>
      </c>
      <c r="B51" s="129" t="s">
        <v>113</v>
      </c>
      <c r="C51" s="152"/>
      <c r="D51" s="152"/>
      <c r="E51" s="152"/>
      <c r="F51" s="152"/>
      <c r="G51" s="152"/>
      <c r="H51" s="152"/>
      <c r="I51" s="152"/>
      <c r="J51" s="153"/>
      <c r="K51" s="58" t="s">
        <v>0</v>
      </c>
    </row>
    <row r="52" spans="1:18">
      <c r="A52" s="141"/>
      <c r="B52" s="142" t="s">
        <v>114</v>
      </c>
      <c r="C52" s="154"/>
      <c r="D52" s="154"/>
      <c r="E52" s="154"/>
      <c r="F52" s="154"/>
      <c r="G52" s="154"/>
      <c r="H52" s="154"/>
      <c r="I52" s="154"/>
      <c r="J52" s="155"/>
      <c r="K52" s="62" t="s">
        <v>9</v>
      </c>
    </row>
    <row r="53" spans="1:18">
      <c r="A53" s="113"/>
      <c r="B53" s="113"/>
      <c r="C53" s="156"/>
      <c r="D53" s="156"/>
      <c r="E53" s="156"/>
      <c r="F53" s="156"/>
      <c r="G53" s="156"/>
      <c r="H53" s="156"/>
      <c r="I53" s="156"/>
      <c r="J53" s="156"/>
    </row>
    <row r="55" spans="1:18" ht="18">
      <c r="A55" s="777" t="s">
        <v>171</v>
      </c>
      <c r="B55" s="798"/>
      <c r="C55" s="798"/>
      <c r="D55" s="798"/>
      <c r="E55" s="798"/>
      <c r="F55" s="798"/>
      <c r="G55" s="798"/>
      <c r="H55" s="798"/>
      <c r="I55" s="798"/>
      <c r="J55" s="798"/>
      <c r="K55" s="82"/>
      <c r="L55" s="82"/>
      <c r="M55" s="82"/>
      <c r="N55" s="82"/>
      <c r="O55" s="82"/>
      <c r="P55" s="82"/>
      <c r="Q55" s="82"/>
      <c r="R55" s="82"/>
    </row>
    <row r="56" spans="1:18" ht="9.75" customHeight="1">
      <c r="A56" s="778" t="s">
        <v>115</v>
      </c>
      <c r="B56" s="799"/>
      <c r="C56" s="799"/>
      <c r="D56" s="799"/>
      <c r="E56" s="799"/>
      <c r="F56" s="799"/>
      <c r="G56" s="799"/>
      <c r="H56" s="799"/>
      <c r="I56" s="799"/>
      <c r="J56" s="799"/>
      <c r="K56" s="69"/>
      <c r="L56" s="69"/>
      <c r="M56" s="69"/>
      <c r="N56" s="69"/>
      <c r="O56" s="69"/>
      <c r="P56" s="69"/>
      <c r="Q56" s="69"/>
      <c r="R56" s="69"/>
    </row>
    <row r="57" spans="1:18" ht="11.25" customHeight="1">
      <c r="A57" s="64"/>
      <c r="B57" s="63"/>
      <c r="C57" s="63"/>
      <c r="D57" s="63"/>
      <c r="E57" s="63"/>
      <c r="F57" s="63"/>
      <c r="G57" s="63"/>
      <c r="H57" s="63"/>
      <c r="I57" s="63"/>
      <c r="J57" s="63"/>
      <c r="K57" s="82"/>
      <c r="L57" s="82"/>
      <c r="M57" s="82"/>
      <c r="N57" s="82"/>
      <c r="O57" s="82"/>
      <c r="P57" s="82"/>
      <c r="Q57" s="82"/>
      <c r="R57" s="82"/>
    </row>
    <row r="58" spans="1:18" ht="14.25" customHeight="1">
      <c r="A58" s="779" t="s">
        <v>116</v>
      </c>
      <c r="B58" s="800"/>
      <c r="C58" s="800"/>
      <c r="D58" s="800"/>
      <c r="E58" s="800"/>
      <c r="F58" s="800"/>
      <c r="G58" s="800"/>
      <c r="H58" s="800"/>
      <c r="I58" s="800"/>
      <c r="J58" s="800"/>
      <c r="K58" s="24"/>
      <c r="L58" s="24"/>
      <c r="M58" s="24"/>
      <c r="N58" s="24"/>
      <c r="O58" s="24"/>
      <c r="P58" s="24"/>
      <c r="Q58" s="24"/>
      <c r="R58" s="24"/>
    </row>
    <row r="59" spans="1:18" ht="16.5" customHeight="1">
      <c r="A59" s="66"/>
      <c r="B59" s="67"/>
      <c r="C59" s="67"/>
      <c r="D59" s="67"/>
      <c r="E59" s="67"/>
      <c r="F59" s="67"/>
      <c r="G59" s="67"/>
      <c r="H59" s="67"/>
      <c r="I59" s="67"/>
      <c r="J59" s="67"/>
      <c r="K59" s="83"/>
      <c r="L59" s="83"/>
      <c r="M59" s="83"/>
      <c r="N59" s="83"/>
      <c r="O59" s="83"/>
      <c r="P59" s="83"/>
      <c r="Q59" s="83"/>
      <c r="R59" s="83"/>
    </row>
    <row r="60" spans="1:18" ht="16.5" customHeight="1">
      <c r="A60" s="771" t="s">
        <v>117</v>
      </c>
      <c r="B60" s="797"/>
      <c r="C60" s="797"/>
      <c r="D60" s="797"/>
      <c r="E60" s="797"/>
      <c r="F60" s="797"/>
      <c r="G60" s="797"/>
      <c r="H60" s="797"/>
      <c r="I60" s="797"/>
      <c r="J60" s="797"/>
      <c r="K60" s="24"/>
      <c r="L60" s="24"/>
      <c r="M60" s="24"/>
      <c r="N60" s="24"/>
      <c r="O60" s="24"/>
      <c r="P60" s="24"/>
      <c r="Q60" s="24"/>
      <c r="R60" s="24"/>
    </row>
    <row r="61" spans="1:18" ht="26.25" customHeight="1"/>
  </sheetData>
  <mergeCells count="24">
    <mergeCell ref="A60:J60"/>
    <mergeCell ref="A12:B13"/>
    <mergeCell ref="A55:J55"/>
    <mergeCell ref="A56:J56"/>
    <mergeCell ref="A58:J58"/>
    <mergeCell ref="J12:J13"/>
    <mergeCell ref="A5:J5"/>
    <mergeCell ref="A6:J6"/>
    <mergeCell ref="A7:J7"/>
    <mergeCell ref="C8:J8"/>
    <mergeCell ref="A1:J1"/>
    <mergeCell ref="A2:J2"/>
    <mergeCell ref="A3:J3"/>
    <mergeCell ref="A4:J4"/>
    <mergeCell ref="C9:J9"/>
    <mergeCell ref="C10:J10"/>
    <mergeCell ref="A11:J11"/>
    <mergeCell ref="D12:D13"/>
    <mergeCell ref="E12:E13"/>
    <mergeCell ref="F12:F13"/>
    <mergeCell ref="G12:G13"/>
    <mergeCell ref="C12:C13"/>
    <mergeCell ref="H12:H13"/>
    <mergeCell ref="I12:I13"/>
  </mergeCells>
  <phoneticPr fontId="25"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3.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ColWidth="8.90625" defaultRowHeight="13.2"/>
  <cols>
    <col min="1" max="1" width="10.6328125" style="59" customWidth="1"/>
    <col min="2" max="2" width="38.36328125" style="59" customWidth="1"/>
    <col min="3" max="3" width="9.54296875" style="61" customWidth="1"/>
    <col min="4" max="8" width="9.90625" style="61" customWidth="1"/>
    <col min="9" max="16384" width="8.90625" style="59"/>
  </cols>
  <sheetData>
    <row r="1" spans="1:10" ht="15.6">
      <c r="A1" s="790" t="s">
        <v>47</v>
      </c>
      <c r="B1" s="790"/>
      <c r="C1" s="790"/>
      <c r="D1" s="790"/>
      <c r="E1" s="790"/>
      <c r="F1" s="790"/>
      <c r="G1" s="790"/>
      <c r="H1" s="790"/>
      <c r="I1" s="84" t="s">
        <v>0</v>
      </c>
      <c r="J1" s="57"/>
    </row>
    <row r="2" spans="1:10" ht="15.6">
      <c r="A2" s="789"/>
      <c r="B2" s="789"/>
      <c r="C2" s="789"/>
      <c r="D2" s="789"/>
      <c r="E2" s="789"/>
      <c r="F2" s="789"/>
      <c r="G2" s="789"/>
      <c r="H2" s="789"/>
      <c r="I2" s="57"/>
      <c r="J2" s="57"/>
    </row>
    <row r="3" spans="1:10" ht="15.6">
      <c r="A3" s="791" t="s">
        <v>145</v>
      </c>
      <c r="B3" s="791"/>
      <c r="C3" s="791"/>
      <c r="D3" s="791"/>
      <c r="E3" s="791"/>
      <c r="F3" s="791"/>
      <c r="G3" s="791"/>
      <c r="H3" s="791"/>
      <c r="I3" s="84" t="s">
        <v>0</v>
      </c>
      <c r="J3" s="60"/>
    </row>
    <row r="4" spans="1:10" ht="15.6">
      <c r="A4" s="791" t="s">
        <v>167</v>
      </c>
      <c r="B4" s="791"/>
      <c r="C4" s="791"/>
      <c r="D4" s="791"/>
      <c r="E4" s="791"/>
      <c r="F4" s="791"/>
      <c r="G4" s="791"/>
      <c r="H4" s="791"/>
      <c r="I4" s="84" t="s">
        <v>0</v>
      </c>
      <c r="J4" s="60"/>
    </row>
    <row r="5" spans="1:10" ht="15.6">
      <c r="A5" s="789" t="s">
        <v>166</v>
      </c>
      <c r="B5" s="789"/>
      <c r="C5" s="789"/>
      <c r="D5" s="789"/>
      <c r="E5" s="789"/>
      <c r="F5" s="789"/>
      <c r="G5" s="789"/>
      <c r="H5" s="789"/>
      <c r="I5" s="84" t="s">
        <v>0</v>
      </c>
      <c r="J5" s="60"/>
    </row>
    <row r="6" spans="1:10" ht="15.6">
      <c r="A6" s="792"/>
      <c r="B6" s="792"/>
      <c r="C6" s="792"/>
      <c r="D6" s="792"/>
      <c r="E6" s="792"/>
      <c r="F6" s="792"/>
      <c r="G6" s="792"/>
      <c r="H6" s="792"/>
    </row>
    <row r="7" spans="1:10">
      <c r="A7" s="786"/>
      <c r="B7" s="786"/>
      <c r="C7" s="786"/>
      <c r="D7" s="786"/>
      <c r="E7" s="786"/>
      <c r="F7" s="786"/>
      <c r="G7" s="786"/>
      <c r="H7" s="786"/>
    </row>
    <row r="8" spans="1:10">
      <c r="A8" s="114" t="s">
        <v>48</v>
      </c>
      <c r="B8" s="113"/>
      <c r="C8" s="788"/>
      <c r="D8" s="788"/>
      <c r="E8" s="788"/>
      <c r="F8" s="788"/>
      <c r="G8" s="788"/>
      <c r="H8" s="788"/>
      <c r="I8" s="84" t="s">
        <v>0</v>
      </c>
    </row>
    <row r="9" spans="1:10">
      <c r="A9" s="114" t="s">
        <v>49</v>
      </c>
      <c r="B9" s="115" t="s">
        <v>118</v>
      </c>
      <c r="C9" s="788"/>
      <c r="D9" s="788"/>
      <c r="E9" s="788"/>
      <c r="F9" s="788"/>
      <c r="G9" s="788"/>
      <c r="H9" s="788"/>
      <c r="I9" s="84" t="s">
        <v>0</v>
      </c>
    </row>
    <row r="10" spans="1:10">
      <c r="A10" s="114" t="s">
        <v>50</v>
      </c>
      <c r="B10" s="115" t="s">
        <v>143</v>
      </c>
      <c r="C10" s="788"/>
      <c r="D10" s="788"/>
      <c r="E10" s="788"/>
      <c r="F10" s="788"/>
      <c r="G10" s="788"/>
      <c r="H10" s="788"/>
      <c r="I10" s="84" t="s">
        <v>0</v>
      </c>
    </row>
    <row r="11" spans="1:10">
      <c r="A11" s="793"/>
      <c r="B11" s="793"/>
      <c r="C11" s="793"/>
      <c r="D11" s="793"/>
      <c r="E11" s="793"/>
      <c r="F11" s="793"/>
      <c r="G11" s="793"/>
      <c r="H11" s="793"/>
    </row>
    <row r="12" spans="1:10" ht="12.75" customHeight="1">
      <c r="A12" s="773" t="s">
        <v>52</v>
      </c>
      <c r="B12" s="774"/>
      <c r="C12" s="784" t="s">
        <v>189</v>
      </c>
      <c r="D12" s="782" t="s">
        <v>182</v>
      </c>
      <c r="E12" s="782" t="s">
        <v>53</v>
      </c>
      <c r="F12" s="782" t="s">
        <v>54</v>
      </c>
      <c r="G12" s="782" t="s">
        <v>183</v>
      </c>
      <c r="H12" s="780" t="s">
        <v>190</v>
      </c>
      <c r="I12" s="84" t="s">
        <v>0</v>
      </c>
    </row>
    <row r="13" spans="1:10" ht="12.75" customHeight="1">
      <c r="A13" s="775"/>
      <c r="B13" s="776"/>
      <c r="C13" s="785"/>
      <c r="D13" s="783"/>
      <c r="E13" s="783"/>
      <c r="F13" s="783"/>
      <c r="G13" s="783"/>
      <c r="H13" s="781"/>
      <c r="I13" s="84" t="s">
        <v>0</v>
      </c>
    </row>
    <row r="14" spans="1:10">
      <c r="A14" s="124" t="s">
        <v>55</v>
      </c>
      <c r="B14" s="116"/>
      <c r="C14" s="143"/>
      <c r="D14" s="143"/>
      <c r="E14" s="143"/>
      <c r="F14" s="143"/>
      <c r="G14" s="143"/>
      <c r="H14" s="144"/>
      <c r="I14" s="84" t="s">
        <v>0</v>
      </c>
    </row>
    <row r="15" spans="1:10">
      <c r="A15" s="125" t="s">
        <v>56</v>
      </c>
      <c r="B15" s="117" t="s">
        <v>57</v>
      </c>
      <c r="C15" s="145"/>
      <c r="D15" s="145"/>
      <c r="E15" s="145"/>
      <c r="F15" s="145"/>
      <c r="G15" s="145"/>
      <c r="H15" s="146"/>
      <c r="I15" s="84" t="s">
        <v>0</v>
      </c>
    </row>
    <row r="16" spans="1:10">
      <c r="A16" s="126" t="s">
        <v>58</v>
      </c>
      <c r="B16" s="119" t="s">
        <v>120</v>
      </c>
      <c r="C16" s="147"/>
      <c r="D16" s="147"/>
      <c r="E16" s="147"/>
      <c r="F16" s="147"/>
      <c r="G16" s="147"/>
      <c r="H16" s="148"/>
      <c r="I16" s="84" t="s">
        <v>0</v>
      </c>
    </row>
    <row r="17" spans="1:9">
      <c r="A17" s="126" t="s">
        <v>58</v>
      </c>
      <c r="B17" s="119" t="s">
        <v>62</v>
      </c>
      <c r="C17" s="147"/>
      <c r="D17" s="147"/>
      <c r="E17" s="147"/>
      <c r="F17" s="147"/>
      <c r="G17" s="147"/>
      <c r="H17" s="148"/>
      <c r="I17" s="84" t="s">
        <v>0</v>
      </c>
    </row>
    <row r="18" spans="1:9">
      <c r="A18" s="126" t="s">
        <v>64</v>
      </c>
      <c r="B18" s="119" t="s">
        <v>63</v>
      </c>
      <c r="C18" s="147"/>
      <c r="D18" s="147"/>
      <c r="E18" s="147"/>
      <c r="F18" s="147"/>
      <c r="G18" s="147"/>
      <c r="H18" s="148"/>
      <c r="I18" s="84" t="s">
        <v>0</v>
      </c>
    </row>
    <row r="19" spans="1:9">
      <c r="A19" s="126" t="s">
        <v>64</v>
      </c>
      <c r="B19" s="119" t="s">
        <v>121</v>
      </c>
      <c r="C19" s="147"/>
      <c r="D19" s="147"/>
      <c r="E19" s="147"/>
      <c r="F19" s="147"/>
      <c r="G19" s="147"/>
      <c r="H19" s="148"/>
      <c r="I19" s="84" t="s">
        <v>0</v>
      </c>
    </row>
    <row r="20" spans="1:9">
      <c r="A20" s="124" t="s">
        <v>65</v>
      </c>
      <c r="B20" s="116"/>
      <c r="C20" s="143"/>
      <c r="D20" s="143"/>
      <c r="E20" s="143"/>
      <c r="F20" s="143"/>
      <c r="G20" s="143"/>
      <c r="H20" s="144"/>
      <c r="I20" s="84" t="s">
        <v>0</v>
      </c>
    </row>
    <row r="21" spans="1:9">
      <c r="A21" s="126" t="s">
        <v>66</v>
      </c>
      <c r="B21" s="119" t="s">
        <v>67</v>
      </c>
      <c r="C21" s="147"/>
      <c r="D21" s="147"/>
      <c r="E21" s="147"/>
      <c r="F21" s="147"/>
      <c r="G21" s="147"/>
      <c r="H21" s="148"/>
      <c r="I21" s="84" t="s">
        <v>0</v>
      </c>
    </row>
    <row r="22" spans="1:9">
      <c r="A22" s="120">
        <v>22</v>
      </c>
      <c r="B22" s="119" t="s">
        <v>68</v>
      </c>
      <c r="C22" s="147"/>
      <c r="D22" s="147"/>
      <c r="E22" s="147"/>
      <c r="F22" s="147"/>
      <c r="G22" s="147"/>
      <c r="H22" s="148"/>
      <c r="I22" s="84" t="s">
        <v>0</v>
      </c>
    </row>
    <row r="23" spans="1:9">
      <c r="A23" s="126" t="s">
        <v>123</v>
      </c>
      <c r="B23" s="119" t="s">
        <v>124</v>
      </c>
      <c r="C23" s="147"/>
      <c r="D23" s="147"/>
      <c r="E23" s="147"/>
      <c r="F23" s="147"/>
      <c r="G23" s="147"/>
      <c r="H23" s="148"/>
      <c r="I23" s="84" t="s">
        <v>0</v>
      </c>
    </row>
    <row r="24" spans="1:9">
      <c r="A24" s="118">
        <v>23.2</v>
      </c>
      <c r="B24" s="119" t="s">
        <v>125</v>
      </c>
      <c r="C24" s="147"/>
      <c r="D24" s="147"/>
      <c r="E24" s="147"/>
      <c r="F24" s="147"/>
      <c r="G24" s="147"/>
      <c r="H24" s="148"/>
      <c r="I24" s="84" t="s">
        <v>0</v>
      </c>
    </row>
    <row r="25" spans="1:9">
      <c r="A25" s="126" t="s">
        <v>71</v>
      </c>
      <c r="B25" s="119" t="s">
        <v>72</v>
      </c>
      <c r="C25" s="147"/>
      <c r="D25" s="147"/>
      <c r="E25" s="147"/>
      <c r="F25" s="147"/>
      <c r="G25" s="147"/>
      <c r="H25" s="148"/>
      <c r="I25" s="84" t="s">
        <v>0</v>
      </c>
    </row>
    <row r="26" spans="1:9">
      <c r="A26" s="126" t="s">
        <v>71</v>
      </c>
      <c r="B26" s="119" t="s">
        <v>73</v>
      </c>
      <c r="C26" s="147"/>
      <c r="D26" s="147"/>
      <c r="E26" s="147"/>
      <c r="F26" s="147"/>
      <c r="G26" s="147"/>
      <c r="H26" s="148"/>
      <c r="I26" s="84" t="s">
        <v>0</v>
      </c>
    </row>
    <row r="27" spans="1:9">
      <c r="A27" s="126" t="s">
        <v>71</v>
      </c>
      <c r="B27" s="119" t="s">
        <v>74</v>
      </c>
      <c r="C27" s="147"/>
      <c r="D27" s="147"/>
      <c r="E27" s="147"/>
      <c r="F27" s="147"/>
      <c r="G27" s="147"/>
      <c r="H27" s="148"/>
      <c r="I27" s="84" t="s">
        <v>0</v>
      </c>
    </row>
    <row r="28" spans="1:9">
      <c r="A28" s="126" t="s">
        <v>71</v>
      </c>
      <c r="B28" s="119" t="s">
        <v>126</v>
      </c>
      <c r="C28" s="147"/>
      <c r="D28" s="147"/>
      <c r="E28" s="147"/>
      <c r="F28" s="147"/>
      <c r="G28" s="147"/>
      <c r="H28" s="148"/>
      <c r="I28" s="84" t="s">
        <v>0</v>
      </c>
    </row>
    <row r="29" spans="1:9">
      <c r="A29" s="126" t="s">
        <v>71</v>
      </c>
      <c r="B29" s="119" t="s">
        <v>127</v>
      </c>
      <c r="C29" s="147"/>
      <c r="D29" s="147"/>
      <c r="E29" s="147"/>
      <c r="F29" s="147"/>
      <c r="G29" s="147"/>
      <c r="H29" s="148"/>
      <c r="I29" s="84" t="s">
        <v>0</v>
      </c>
    </row>
    <row r="30" spans="1:9">
      <c r="A30" s="126" t="s">
        <v>128</v>
      </c>
      <c r="B30" s="119" t="s">
        <v>129</v>
      </c>
      <c r="C30" s="147"/>
      <c r="D30" s="147"/>
      <c r="E30" s="147"/>
      <c r="F30" s="147"/>
      <c r="G30" s="147"/>
      <c r="H30" s="148"/>
      <c r="I30" s="84" t="s">
        <v>0</v>
      </c>
    </row>
    <row r="31" spans="1:9">
      <c r="A31" s="118">
        <v>25.3</v>
      </c>
      <c r="B31" s="119" t="s">
        <v>75</v>
      </c>
      <c r="C31" s="147"/>
      <c r="D31" s="147"/>
      <c r="E31" s="147"/>
      <c r="F31" s="147"/>
      <c r="G31" s="147"/>
      <c r="H31" s="148"/>
      <c r="I31" s="84" t="s">
        <v>0</v>
      </c>
    </row>
    <row r="32" spans="1:9">
      <c r="A32" s="118">
        <v>25.3</v>
      </c>
      <c r="B32" s="119" t="s">
        <v>76</v>
      </c>
      <c r="C32" s="147"/>
      <c r="D32" s="147"/>
      <c r="E32" s="147"/>
      <c r="F32" s="147"/>
      <c r="G32" s="147"/>
      <c r="H32" s="148"/>
      <c r="I32" s="84" t="s">
        <v>0</v>
      </c>
    </row>
    <row r="33" spans="1:9">
      <c r="A33" s="118">
        <v>25.3</v>
      </c>
      <c r="B33" s="119" t="s">
        <v>77</v>
      </c>
      <c r="C33" s="147"/>
      <c r="D33" s="147"/>
      <c r="E33" s="147"/>
      <c r="F33" s="147"/>
      <c r="G33" s="147"/>
      <c r="H33" s="148"/>
      <c r="I33" s="84" t="s">
        <v>0</v>
      </c>
    </row>
    <row r="34" spans="1:9">
      <c r="A34" s="118">
        <v>25.3</v>
      </c>
      <c r="B34" s="119" t="s">
        <v>78</v>
      </c>
      <c r="C34" s="147"/>
      <c r="D34" s="147"/>
      <c r="E34" s="147"/>
      <c r="F34" s="147"/>
      <c r="G34" s="147"/>
      <c r="H34" s="148"/>
      <c r="I34" s="84" t="s">
        <v>0</v>
      </c>
    </row>
    <row r="35" spans="1:9">
      <c r="A35" s="118">
        <v>25.3</v>
      </c>
      <c r="B35" s="119" t="s">
        <v>79</v>
      </c>
      <c r="C35" s="147"/>
      <c r="D35" s="147"/>
      <c r="E35" s="147"/>
      <c r="F35" s="147"/>
      <c r="G35" s="147"/>
      <c r="H35" s="148"/>
      <c r="I35" s="84" t="s">
        <v>0</v>
      </c>
    </row>
    <row r="36" spans="1:9">
      <c r="A36" s="118">
        <v>25.3</v>
      </c>
      <c r="B36" s="119" t="s">
        <v>131</v>
      </c>
      <c r="C36" s="147"/>
      <c r="D36" s="147"/>
      <c r="E36" s="147"/>
      <c r="F36" s="147"/>
      <c r="G36" s="147"/>
      <c r="H36" s="148"/>
      <c r="I36" s="84" t="s">
        <v>0</v>
      </c>
    </row>
    <row r="37" spans="1:9">
      <c r="A37" s="126" t="s">
        <v>80</v>
      </c>
      <c r="B37" s="119" t="s">
        <v>86</v>
      </c>
      <c r="C37" s="147"/>
      <c r="D37" s="147"/>
      <c r="E37" s="147"/>
      <c r="F37" s="147"/>
      <c r="G37" s="147"/>
      <c r="H37" s="148"/>
      <c r="I37" s="84" t="s">
        <v>0</v>
      </c>
    </row>
    <row r="38" spans="1:9">
      <c r="A38" s="175" t="s">
        <v>87</v>
      </c>
      <c r="B38" s="174" t="s">
        <v>88</v>
      </c>
      <c r="C38" s="152"/>
      <c r="D38" s="152"/>
      <c r="E38" s="152"/>
      <c r="F38" s="152"/>
      <c r="G38" s="152"/>
      <c r="H38" s="153"/>
      <c r="I38" s="84" t="s">
        <v>0</v>
      </c>
    </row>
    <row r="39" spans="1:9">
      <c r="A39" s="124" t="s">
        <v>93</v>
      </c>
      <c r="B39" s="116"/>
      <c r="C39" s="143"/>
      <c r="D39" s="143"/>
      <c r="E39" s="143"/>
      <c r="F39" s="143"/>
      <c r="G39" s="143"/>
      <c r="H39" s="144"/>
      <c r="I39" s="84" t="s">
        <v>0</v>
      </c>
    </row>
    <row r="40" spans="1:9">
      <c r="A40" s="126" t="s">
        <v>94</v>
      </c>
      <c r="B40" s="119" t="s">
        <v>132</v>
      </c>
      <c r="C40" s="147"/>
      <c r="D40" s="147"/>
      <c r="E40" s="147"/>
      <c r="F40" s="147"/>
      <c r="G40" s="147"/>
      <c r="H40" s="148"/>
      <c r="I40" s="84" t="s">
        <v>0</v>
      </c>
    </row>
    <row r="41" spans="1:9">
      <c r="A41" s="122" t="s">
        <v>94</v>
      </c>
      <c r="B41" s="121" t="s">
        <v>99</v>
      </c>
      <c r="C41" s="147"/>
      <c r="D41" s="147"/>
      <c r="E41" s="147"/>
      <c r="F41" s="147"/>
      <c r="G41" s="147"/>
      <c r="H41" s="148"/>
      <c r="I41" s="84" t="s">
        <v>0</v>
      </c>
    </row>
    <row r="42" spans="1:9">
      <c r="A42" s="122" t="s">
        <v>94</v>
      </c>
      <c r="B42" s="121" t="s">
        <v>100</v>
      </c>
      <c r="C42" s="147"/>
      <c r="D42" s="147"/>
      <c r="E42" s="147"/>
      <c r="F42" s="147"/>
      <c r="G42" s="147"/>
      <c r="H42" s="148"/>
      <c r="I42" s="84" t="s">
        <v>0</v>
      </c>
    </row>
    <row r="43" spans="1:9">
      <c r="A43" s="122" t="s">
        <v>94</v>
      </c>
      <c r="B43" s="121" t="s">
        <v>144</v>
      </c>
      <c r="C43" s="147"/>
      <c r="D43" s="147"/>
      <c r="E43" s="147"/>
      <c r="F43" s="147"/>
      <c r="G43" s="147"/>
      <c r="H43" s="148"/>
      <c r="I43" s="84" t="s">
        <v>0</v>
      </c>
    </row>
    <row r="44" spans="1:9">
      <c r="A44" s="122" t="s">
        <v>94</v>
      </c>
      <c r="B44" s="121" t="s">
        <v>101</v>
      </c>
      <c r="C44" s="147"/>
      <c r="D44" s="147"/>
      <c r="E44" s="147"/>
      <c r="F44" s="147"/>
      <c r="G44" s="147"/>
      <c r="H44" s="148"/>
      <c r="I44" s="84" t="s">
        <v>0</v>
      </c>
    </row>
    <row r="45" spans="1:9">
      <c r="A45" s="122" t="s">
        <v>94</v>
      </c>
      <c r="B45" s="121" t="s">
        <v>102</v>
      </c>
      <c r="C45" s="147"/>
      <c r="D45" s="147"/>
      <c r="E45" s="147"/>
      <c r="F45" s="147"/>
      <c r="G45" s="147"/>
      <c r="H45" s="148"/>
      <c r="I45" s="84" t="s">
        <v>0</v>
      </c>
    </row>
    <row r="46" spans="1:9">
      <c r="A46" s="122" t="s">
        <v>94</v>
      </c>
      <c r="B46" s="121" t="s">
        <v>103</v>
      </c>
      <c r="C46" s="147"/>
      <c r="D46" s="147"/>
      <c r="E46" s="147"/>
      <c r="F46" s="147"/>
      <c r="G46" s="147"/>
      <c r="H46" s="148"/>
      <c r="I46" s="84" t="s">
        <v>0</v>
      </c>
    </row>
    <row r="47" spans="1:9">
      <c r="A47" s="126" t="s">
        <v>94</v>
      </c>
      <c r="B47" s="119" t="s">
        <v>104</v>
      </c>
      <c r="C47" s="147"/>
      <c r="D47" s="147"/>
      <c r="E47" s="149"/>
      <c r="F47" s="149"/>
      <c r="G47" s="147"/>
      <c r="H47" s="148"/>
      <c r="I47" s="84" t="s">
        <v>0</v>
      </c>
    </row>
    <row r="48" spans="1:9">
      <c r="A48" s="126" t="s">
        <v>134</v>
      </c>
      <c r="B48" s="119" t="s">
        <v>135</v>
      </c>
      <c r="C48" s="147"/>
      <c r="D48" s="147"/>
      <c r="E48" s="149"/>
      <c r="F48" s="149"/>
      <c r="G48" s="147"/>
      <c r="H48" s="148"/>
      <c r="I48" s="84" t="s">
        <v>0</v>
      </c>
    </row>
    <row r="49" spans="1:18">
      <c r="A49" s="124" t="s">
        <v>106</v>
      </c>
      <c r="B49" s="116"/>
      <c r="C49" s="143"/>
      <c r="D49" s="143"/>
      <c r="E49" s="143"/>
      <c r="F49" s="143"/>
      <c r="G49" s="143"/>
      <c r="H49" s="144"/>
      <c r="I49" s="84" t="s">
        <v>0</v>
      </c>
    </row>
    <row r="50" spans="1:18">
      <c r="A50" s="126" t="s">
        <v>107</v>
      </c>
      <c r="B50" s="119" t="s">
        <v>142</v>
      </c>
      <c r="C50" s="147"/>
      <c r="D50" s="147"/>
      <c r="E50" s="147"/>
      <c r="F50" s="147"/>
      <c r="G50" s="147"/>
      <c r="H50" s="148"/>
      <c r="I50" s="84" t="s">
        <v>0</v>
      </c>
    </row>
    <row r="51" spans="1:18">
      <c r="A51" s="122" t="s">
        <v>107</v>
      </c>
      <c r="B51" s="121" t="s">
        <v>113</v>
      </c>
      <c r="C51" s="147"/>
      <c r="D51" s="147"/>
      <c r="E51" s="147"/>
      <c r="F51" s="147"/>
      <c r="G51" s="147"/>
      <c r="H51" s="148"/>
      <c r="I51" s="84" t="s">
        <v>0</v>
      </c>
    </row>
    <row r="52" spans="1:18">
      <c r="A52" s="124"/>
      <c r="B52" s="116" t="s">
        <v>114</v>
      </c>
      <c r="C52" s="143"/>
      <c r="D52" s="143"/>
      <c r="E52" s="143"/>
      <c r="F52" s="143"/>
      <c r="G52" s="143"/>
      <c r="H52" s="144"/>
      <c r="I52" s="58" t="s">
        <v>9</v>
      </c>
    </row>
    <row r="55" spans="1:18" ht="15.6">
      <c r="A55" s="777" t="s">
        <v>171</v>
      </c>
      <c r="B55" s="801"/>
      <c r="C55" s="801"/>
      <c r="D55" s="801"/>
      <c r="E55" s="801"/>
      <c r="F55" s="801"/>
      <c r="G55" s="801"/>
      <c r="H55" s="801"/>
      <c r="I55" s="63"/>
      <c r="J55" s="63"/>
      <c r="K55" s="63"/>
      <c r="L55" s="63"/>
      <c r="M55" s="63"/>
      <c r="N55" s="63"/>
      <c r="O55" s="63"/>
      <c r="P55" s="63"/>
      <c r="Q55" s="63"/>
      <c r="R55" s="63"/>
    </row>
    <row r="56" spans="1:18" ht="15">
      <c r="A56" s="778" t="s">
        <v>115</v>
      </c>
      <c r="B56" s="801"/>
      <c r="C56" s="801"/>
      <c r="D56" s="801"/>
      <c r="E56" s="801"/>
      <c r="F56" s="801"/>
      <c r="G56" s="801"/>
      <c r="H56" s="801"/>
      <c r="I56" s="77"/>
      <c r="J56" s="77"/>
      <c r="K56" s="77"/>
      <c r="L56" s="77"/>
      <c r="M56" s="77"/>
      <c r="N56" s="77"/>
      <c r="O56" s="77"/>
      <c r="P56" s="77"/>
      <c r="Q56" s="77"/>
      <c r="R56" s="77"/>
    </row>
    <row r="57" spans="1:18" ht="13.8">
      <c r="A57" s="64"/>
      <c r="B57" s="63"/>
      <c r="C57" s="63"/>
      <c r="D57" s="63"/>
      <c r="E57" s="63"/>
      <c r="F57" s="63"/>
      <c r="G57" s="63"/>
      <c r="H57" s="63"/>
      <c r="I57" s="63"/>
      <c r="J57" s="63"/>
      <c r="K57" s="63"/>
      <c r="L57" s="63"/>
      <c r="M57" s="63"/>
      <c r="N57" s="63"/>
      <c r="O57" s="63"/>
      <c r="P57" s="63"/>
      <c r="Q57" s="63"/>
      <c r="R57" s="63"/>
    </row>
    <row r="58" spans="1:18" ht="30.75" customHeight="1">
      <c r="A58" s="779" t="s">
        <v>116</v>
      </c>
      <c r="B58" s="801"/>
      <c r="C58" s="801"/>
      <c r="D58" s="801"/>
      <c r="E58" s="801"/>
      <c r="F58" s="801"/>
      <c r="G58" s="801"/>
      <c r="H58" s="801"/>
      <c r="I58" s="65"/>
      <c r="J58" s="65"/>
      <c r="K58" s="65"/>
      <c r="L58" s="65"/>
      <c r="M58" s="65"/>
      <c r="N58" s="65"/>
      <c r="O58" s="65"/>
      <c r="P58" s="65"/>
      <c r="Q58" s="65"/>
      <c r="R58" s="65"/>
    </row>
    <row r="59" spans="1:18">
      <c r="A59" s="66"/>
      <c r="B59" s="67"/>
      <c r="C59" s="67"/>
      <c r="D59" s="67"/>
      <c r="E59" s="67"/>
      <c r="F59" s="67"/>
      <c r="G59" s="67"/>
      <c r="H59" s="67"/>
      <c r="I59" s="67"/>
      <c r="J59" s="67"/>
      <c r="K59" s="67"/>
      <c r="L59" s="67"/>
      <c r="M59" s="67"/>
      <c r="N59" s="67"/>
      <c r="O59" s="67"/>
      <c r="P59" s="67"/>
      <c r="Q59" s="67"/>
      <c r="R59" s="67"/>
    </row>
    <row r="60" spans="1:18" ht="29.25" customHeight="1">
      <c r="A60" s="771" t="s">
        <v>117</v>
      </c>
      <c r="B60" s="801"/>
      <c r="C60" s="801"/>
      <c r="D60" s="801"/>
      <c r="E60" s="801"/>
      <c r="F60" s="801"/>
      <c r="G60" s="801"/>
      <c r="H60" s="801"/>
      <c r="I60" s="65"/>
      <c r="J60" s="65"/>
      <c r="K60" s="65"/>
      <c r="L60" s="65"/>
      <c r="M60" s="65"/>
      <c r="N60" s="65"/>
      <c r="O60" s="65"/>
      <c r="P60" s="65"/>
      <c r="Q60" s="65"/>
      <c r="R60" s="65"/>
    </row>
  </sheetData>
  <mergeCells count="22">
    <mergeCell ref="C10:H10"/>
    <mergeCell ref="A56:H56"/>
    <mergeCell ref="A58:H58"/>
    <mergeCell ref="A60:H60"/>
    <mergeCell ref="A12:B13"/>
    <mergeCell ref="A55:H55"/>
    <mergeCell ref="A11:H11"/>
    <mergeCell ref="C12:C13"/>
    <mergeCell ref="D12:D13"/>
    <mergeCell ref="E12:E13"/>
    <mergeCell ref="G12:G13"/>
    <mergeCell ref="H12:H13"/>
    <mergeCell ref="F12:F13"/>
    <mergeCell ref="A1:H1"/>
    <mergeCell ref="A2:H2"/>
    <mergeCell ref="A3:H3"/>
    <mergeCell ref="A4:H4"/>
    <mergeCell ref="C9:H9"/>
    <mergeCell ref="A5:H5"/>
    <mergeCell ref="A6:H6"/>
    <mergeCell ref="A7:H7"/>
    <mergeCell ref="C8:H8"/>
  </mergeCells>
  <phoneticPr fontId="25"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4.xml><?xml version="1.0" encoding="utf-8"?>
<worksheet xmlns="http://schemas.openxmlformats.org/spreadsheetml/2006/main" xmlns:r="http://schemas.openxmlformats.org/officeDocument/2006/relationships">
  <sheetPr codeName="Sheet6">
    <pageSetUpPr fitToPage="1"/>
  </sheetPr>
  <dimension ref="A1:K42"/>
  <sheetViews>
    <sheetView view="pageBreakPreview" zoomScale="75" zoomScaleNormal="90" zoomScaleSheetLayoutView="75" workbookViewId="0">
      <selection activeCell="B14" sqref="B14"/>
    </sheetView>
  </sheetViews>
  <sheetFormatPr defaultColWidth="7.08984375" defaultRowHeight="15.6"/>
  <cols>
    <col min="1" max="1" width="3.90625" style="86" customWidth="1"/>
    <col min="2" max="2" width="65.6328125" style="85" customWidth="1"/>
    <col min="3" max="3" width="2.90625" style="86" customWidth="1"/>
    <col min="4" max="4" width="11.453125" style="86" customWidth="1"/>
    <col min="5" max="5" width="10.1796875" style="86" customWidth="1"/>
    <col min="6" max="6" width="10.08984375" style="86" customWidth="1"/>
    <col min="7" max="7" width="9.54296875" style="86" customWidth="1"/>
    <col min="8" max="8" width="9.36328125" style="86" customWidth="1"/>
    <col min="9" max="16384" width="7.08984375" style="86"/>
  </cols>
  <sheetData>
    <row r="1" spans="1:11">
      <c r="A1" s="802" t="s">
        <v>164</v>
      </c>
      <c r="B1" s="802"/>
      <c r="C1" s="802"/>
      <c r="D1" s="802"/>
      <c r="E1" s="802"/>
      <c r="F1" s="802"/>
      <c r="G1" s="802"/>
      <c r="H1" s="802"/>
      <c r="I1" s="87" t="s">
        <v>0</v>
      </c>
    </row>
    <row r="2" spans="1:11" ht="13.5" customHeight="1">
      <c r="A2" s="804"/>
      <c r="B2" s="804"/>
      <c r="C2" s="804"/>
      <c r="D2" s="804"/>
      <c r="E2" s="804"/>
      <c r="F2" s="804"/>
      <c r="G2" s="804"/>
      <c r="H2" s="804"/>
      <c r="I2" s="87" t="s">
        <v>0</v>
      </c>
    </row>
    <row r="3" spans="1:11">
      <c r="A3" s="809" t="s">
        <v>181</v>
      </c>
      <c r="B3" s="809"/>
      <c r="C3" s="809"/>
      <c r="D3" s="809"/>
      <c r="E3" s="809"/>
      <c r="F3" s="809"/>
      <c r="G3" s="809"/>
      <c r="H3" s="809"/>
      <c r="I3" s="87" t="s">
        <v>0</v>
      </c>
    </row>
    <row r="4" spans="1:11" ht="17.399999999999999">
      <c r="A4" s="642"/>
      <c r="B4" s="642"/>
      <c r="C4" s="642"/>
      <c r="D4" s="642"/>
      <c r="E4" s="642"/>
      <c r="F4" s="642"/>
      <c r="G4" s="642"/>
      <c r="H4" s="642"/>
      <c r="I4" s="87" t="s">
        <v>0</v>
      </c>
    </row>
    <row r="5" spans="1:11" ht="16.8">
      <c r="A5" s="644"/>
      <c r="B5" s="644"/>
      <c r="C5" s="644"/>
      <c r="D5" s="644"/>
      <c r="E5" s="644"/>
      <c r="F5" s="644"/>
      <c r="G5" s="644"/>
      <c r="H5" s="644"/>
      <c r="I5" s="87" t="s">
        <v>0</v>
      </c>
    </row>
    <row r="6" spans="1:11" ht="16.8">
      <c r="A6" s="644"/>
      <c r="B6" s="644"/>
      <c r="C6" s="644"/>
      <c r="D6" s="644"/>
      <c r="E6" s="644"/>
      <c r="F6" s="644"/>
      <c r="G6" s="644"/>
      <c r="H6" s="644"/>
      <c r="I6" s="87" t="s">
        <v>0</v>
      </c>
    </row>
    <row r="7" spans="1:11">
      <c r="A7" s="803"/>
      <c r="B7" s="803"/>
      <c r="C7" s="803"/>
      <c r="D7" s="803"/>
      <c r="E7" s="803"/>
      <c r="F7" s="803"/>
      <c r="G7" s="803"/>
      <c r="H7" s="803"/>
      <c r="I7" s="87" t="s">
        <v>0</v>
      </c>
    </row>
    <row r="8" spans="1:11">
      <c r="A8" s="803"/>
      <c r="B8" s="803"/>
      <c r="C8" s="803"/>
      <c r="D8" s="803"/>
      <c r="E8" s="803"/>
      <c r="F8" s="803"/>
      <c r="G8" s="803"/>
      <c r="H8" s="803"/>
      <c r="I8" s="87" t="s">
        <v>0</v>
      </c>
    </row>
    <row r="9" spans="1:11">
      <c r="A9" s="808"/>
      <c r="B9" s="808"/>
      <c r="C9" s="808"/>
      <c r="D9" s="808"/>
      <c r="E9" s="808"/>
      <c r="F9" s="808"/>
      <c r="G9" s="808"/>
      <c r="H9" s="808"/>
      <c r="I9" s="87" t="s">
        <v>0</v>
      </c>
    </row>
    <row r="10" spans="1:11">
      <c r="A10" s="90"/>
      <c r="B10" s="91"/>
      <c r="C10" s="90"/>
      <c r="D10" s="90"/>
      <c r="E10" s="90"/>
      <c r="F10" s="90"/>
      <c r="G10" s="90"/>
      <c r="H10" s="90"/>
      <c r="I10" s="87" t="s">
        <v>0</v>
      </c>
    </row>
    <row r="11" spans="1:11">
      <c r="A11" s="90"/>
      <c r="B11" s="91"/>
      <c r="C11" s="90"/>
      <c r="D11" s="91"/>
      <c r="E11" s="90"/>
      <c r="F11" s="90"/>
      <c r="G11" s="90"/>
      <c r="H11" s="90"/>
      <c r="I11" s="87" t="s">
        <v>0</v>
      </c>
    </row>
    <row r="12" spans="1:11">
      <c r="A12" s="90"/>
      <c r="B12" s="91"/>
      <c r="C12" s="90"/>
      <c r="D12" s="91"/>
      <c r="E12" s="90"/>
      <c r="F12" s="90"/>
      <c r="G12" s="90"/>
      <c r="H12" s="90"/>
      <c r="I12" s="87" t="s">
        <v>0</v>
      </c>
    </row>
    <row r="13" spans="1:11">
      <c r="A13" s="90"/>
      <c r="B13" s="91"/>
      <c r="C13" s="90"/>
      <c r="D13" s="90"/>
      <c r="E13" s="90"/>
      <c r="F13" s="90"/>
      <c r="G13" s="90"/>
      <c r="H13" s="90"/>
      <c r="I13" s="87" t="s">
        <v>0</v>
      </c>
    </row>
    <row r="14" spans="1:11" ht="36" customHeight="1">
      <c r="A14" s="90"/>
      <c r="B14" s="90"/>
      <c r="C14" s="90"/>
      <c r="D14" s="90"/>
      <c r="E14" s="90"/>
      <c r="F14" s="90"/>
      <c r="G14" s="90"/>
      <c r="H14" s="90"/>
      <c r="I14" s="87" t="s">
        <v>0</v>
      </c>
      <c r="J14" s="88"/>
      <c r="K14" s="88"/>
    </row>
    <row r="15" spans="1:11" ht="9.9" customHeight="1">
      <c r="A15" s="90"/>
      <c r="B15" s="90"/>
      <c r="C15" s="90"/>
      <c r="D15" s="90"/>
      <c r="E15" s="90"/>
      <c r="F15" s="90"/>
      <c r="G15" s="90"/>
      <c r="H15" s="90"/>
      <c r="I15" s="87" t="s">
        <v>0</v>
      </c>
    </row>
    <row r="16" spans="1:11" ht="36" customHeight="1">
      <c r="A16" s="90"/>
      <c r="B16" s="90"/>
      <c r="C16" s="90"/>
      <c r="D16" s="90"/>
      <c r="E16" s="90"/>
      <c r="F16" s="90"/>
      <c r="G16" s="90"/>
      <c r="H16" s="90"/>
      <c r="I16" s="87" t="s">
        <v>0</v>
      </c>
      <c r="J16" s="88"/>
      <c r="K16" s="88"/>
    </row>
    <row r="17" spans="1:9" ht="9.9" customHeight="1">
      <c r="A17" s="90"/>
      <c r="B17" s="90"/>
      <c r="C17" s="90"/>
      <c r="D17" s="90"/>
      <c r="E17" s="90"/>
      <c r="F17" s="90"/>
      <c r="G17" s="90"/>
      <c r="H17" s="90"/>
      <c r="I17" s="87" t="s">
        <v>0</v>
      </c>
    </row>
    <row r="18" spans="1:9" ht="30.75" customHeight="1">
      <c r="A18" s="90"/>
      <c r="B18" s="90"/>
      <c r="C18" s="90"/>
      <c r="D18" s="90"/>
      <c r="E18" s="90"/>
      <c r="F18" s="90"/>
      <c r="G18" s="90"/>
      <c r="H18" s="90"/>
      <c r="I18" s="87" t="s">
        <v>0</v>
      </c>
    </row>
    <row r="19" spans="1:9">
      <c r="A19" s="90"/>
      <c r="B19" s="90"/>
      <c r="C19" s="90"/>
      <c r="D19" s="90"/>
      <c r="E19" s="90"/>
      <c r="F19" s="90"/>
      <c r="G19" s="90"/>
      <c r="H19" s="90"/>
      <c r="I19" s="87" t="s">
        <v>0</v>
      </c>
    </row>
    <row r="20" spans="1:9">
      <c r="A20" s="90"/>
      <c r="B20" s="90"/>
      <c r="C20" s="90"/>
      <c r="D20" s="90"/>
      <c r="E20" s="90"/>
      <c r="F20" s="90"/>
      <c r="G20" s="90"/>
      <c r="H20" s="90"/>
      <c r="I20" s="87" t="s">
        <v>0</v>
      </c>
    </row>
    <row r="21" spans="1:9" ht="9.9" customHeight="1">
      <c r="A21" s="90"/>
      <c r="B21" s="90"/>
      <c r="C21" s="90"/>
      <c r="D21" s="90"/>
      <c r="E21" s="90"/>
      <c r="F21" s="90"/>
      <c r="G21" s="90"/>
      <c r="H21" s="90"/>
      <c r="I21" s="87" t="s">
        <v>0</v>
      </c>
    </row>
    <row r="22" spans="1:9">
      <c r="A22" s="90"/>
      <c r="B22" s="90"/>
      <c r="C22" s="90"/>
      <c r="D22" s="90"/>
      <c r="E22" s="90"/>
      <c r="F22" s="90"/>
      <c r="G22" s="90"/>
      <c r="H22" s="90"/>
      <c r="I22" s="87" t="s">
        <v>0</v>
      </c>
    </row>
    <row r="23" spans="1:9">
      <c r="A23" s="90"/>
      <c r="B23" s="90"/>
      <c r="C23" s="90"/>
      <c r="D23" s="90"/>
      <c r="E23" s="90"/>
      <c r="F23" s="90"/>
      <c r="G23" s="90"/>
      <c r="H23" s="90"/>
      <c r="I23" s="87" t="s">
        <v>0</v>
      </c>
    </row>
    <row r="24" spans="1:9" ht="36.75" customHeight="1">
      <c r="A24" s="90"/>
      <c r="B24" s="90"/>
      <c r="C24" s="90"/>
      <c r="D24" s="89"/>
      <c r="E24" s="90"/>
      <c r="F24" s="90"/>
      <c r="G24" s="90"/>
      <c r="H24" s="90"/>
      <c r="I24" s="87" t="s">
        <v>0</v>
      </c>
    </row>
    <row r="25" spans="1:9">
      <c r="A25" s="90"/>
      <c r="B25" s="90"/>
      <c r="C25" s="90"/>
      <c r="D25" s="171"/>
      <c r="E25" s="171"/>
      <c r="F25" s="171"/>
      <c r="G25" s="171"/>
      <c r="H25" s="90"/>
      <c r="I25" s="87" t="s">
        <v>0</v>
      </c>
    </row>
    <row r="26" spans="1:9" ht="10.5" customHeight="1">
      <c r="A26" s="90"/>
      <c r="B26" s="90"/>
      <c r="C26" s="90"/>
      <c r="D26" s="89"/>
      <c r="E26" s="90"/>
      <c r="F26" s="90"/>
      <c r="G26" s="90"/>
      <c r="H26" s="90"/>
      <c r="I26" s="87" t="s">
        <v>0</v>
      </c>
    </row>
    <row r="27" spans="1:9" ht="9.9" customHeight="1">
      <c r="A27" s="90"/>
      <c r="B27" s="90"/>
      <c r="C27" s="90"/>
      <c r="D27" s="90"/>
      <c r="E27" s="90"/>
      <c r="F27" s="90"/>
      <c r="G27" s="90"/>
      <c r="H27" s="90"/>
      <c r="I27" s="87" t="s">
        <v>0</v>
      </c>
    </row>
    <row r="28" spans="1:9">
      <c r="A28" s="90"/>
      <c r="B28" s="90"/>
      <c r="C28" s="90"/>
      <c r="D28" s="90"/>
      <c r="E28" s="90"/>
      <c r="F28" s="90"/>
      <c r="G28" s="90"/>
      <c r="H28" s="90"/>
      <c r="I28" s="87" t="s">
        <v>0</v>
      </c>
    </row>
    <row r="29" spans="1:9">
      <c r="A29" s="90"/>
      <c r="B29" s="90"/>
      <c r="C29" s="90"/>
      <c r="D29" s="90"/>
      <c r="E29" s="90"/>
      <c r="F29" s="90"/>
      <c r="G29" s="90"/>
      <c r="H29" s="90"/>
      <c r="I29" s="87" t="s">
        <v>0</v>
      </c>
    </row>
    <row r="30" spans="1:9" ht="15.75" customHeight="1">
      <c r="A30" s="90"/>
      <c r="B30" s="90"/>
      <c r="C30" s="90"/>
      <c r="D30" s="171"/>
      <c r="E30" s="171"/>
      <c r="F30" s="90"/>
      <c r="G30" s="90"/>
      <c r="H30" s="90"/>
      <c r="I30" s="87" t="s">
        <v>0</v>
      </c>
    </row>
    <row r="31" spans="1:9" ht="9.9" customHeight="1">
      <c r="A31" s="90"/>
      <c r="B31" s="90"/>
      <c r="C31" s="90"/>
      <c r="D31" s="90"/>
      <c r="E31" s="90"/>
      <c r="F31" s="90"/>
      <c r="G31" s="90"/>
      <c r="H31" s="90"/>
      <c r="I31" s="87" t="s">
        <v>0</v>
      </c>
    </row>
    <row r="32" spans="1:9">
      <c r="A32" s="90"/>
      <c r="B32" s="90"/>
      <c r="C32" s="90"/>
      <c r="D32" s="173"/>
      <c r="E32" s="90"/>
      <c r="F32" s="90"/>
      <c r="G32" s="90"/>
      <c r="H32" s="90"/>
      <c r="I32" s="87" t="s">
        <v>0</v>
      </c>
    </row>
    <row r="33" spans="1:9" ht="36" customHeight="1">
      <c r="A33" s="90"/>
      <c r="B33" s="88"/>
      <c r="C33" s="88"/>
      <c r="D33" s="172"/>
      <c r="E33" s="172"/>
      <c r="F33" s="90"/>
      <c r="G33" s="90"/>
      <c r="H33" s="90"/>
      <c r="I33" s="87" t="s">
        <v>9</v>
      </c>
    </row>
    <row r="34" spans="1:9">
      <c r="B34" s="92"/>
    </row>
    <row r="35" spans="1:9">
      <c r="B35" s="94"/>
    </row>
    <row r="36" spans="1:9">
      <c r="A36" s="777" t="s">
        <v>171</v>
      </c>
      <c r="B36" s="801"/>
      <c r="C36" s="801"/>
      <c r="D36" s="801"/>
      <c r="E36" s="801"/>
      <c r="F36" s="801"/>
      <c r="G36" s="801"/>
      <c r="H36" s="801"/>
    </row>
    <row r="37" spans="1:9">
      <c r="A37" s="72"/>
      <c r="B37" s="95" t="s">
        <v>165</v>
      </c>
      <c r="C37" s="96"/>
      <c r="D37" s="96"/>
      <c r="E37" s="96"/>
      <c r="F37" s="96"/>
      <c r="G37" s="96"/>
      <c r="H37" s="96"/>
    </row>
    <row r="38" spans="1:9">
      <c r="A38" s="97"/>
      <c r="B38" s="98"/>
      <c r="C38" s="98"/>
      <c r="D38" s="98"/>
      <c r="E38" s="98"/>
      <c r="F38" s="98"/>
      <c r="G38" s="98"/>
      <c r="H38" s="98"/>
    </row>
    <row r="39" spans="1:9">
      <c r="A39" s="805"/>
      <c r="B39" s="806"/>
      <c r="C39" s="806"/>
      <c r="D39" s="806"/>
      <c r="E39" s="806"/>
      <c r="F39" s="806"/>
      <c r="G39" s="806"/>
      <c r="H39" s="806"/>
    </row>
    <row r="40" spans="1:9">
      <c r="A40" s="99"/>
      <c r="B40" s="100"/>
      <c r="C40" s="100"/>
      <c r="D40" s="100"/>
      <c r="E40" s="100"/>
      <c r="F40" s="100"/>
      <c r="G40" s="100"/>
      <c r="H40" s="100"/>
    </row>
    <row r="41" spans="1:9">
      <c r="A41" s="807"/>
      <c r="B41" s="806"/>
      <c r="C41" s="806"/>
      <c r="D41" s="806"/>
      <c r="E41" s="806"/>
      <c r="F41" s="806"/>
      <c r="G41" s="806"/>
      <c r="H41" s="806"/>
    </row>
    <row r="42" spans="1:9">
      <c r="A42" s="93"/>
      <c r="B42" s="101"/>
      <c r="C42" s="93"/>
      <c r="D42" s="93"/>
      <c r="E42" s="93"/>
      <c r="F42" s="93"/>
      <c r="G42" s="93"/>
      <c r="H42" s="93"/>
    </row>
  </sheetData>
  <mergeCells count="12">
    <mergeCell ref="A39:H39"/>
    <mergeCell ref="A41:H41"/>
    <mergeCell ref="A36:H36"/>
    <mergeCell ref="A9:H9"/>
    <mergeCell ref="A3:H3"/>
    <mergeCell ref="A1:H1"/>
    <mergeCell ref="A8:H8"/>
    <mergeCell ref="A7:H7"/>
    <mergeCell ref="A4:H4"/>
    <mergeCell ref="A5:H5"/>
    <mergeCell ref="A6:H6"/>
    <mergeCell ref="A2:H2"/>
  </mergeCells>
  <phoneticPr fontId="25"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15.xml><?xml version="1.0" encoding="utf-8"?>
<worksheet xmlns="http://schemas.openxmlformats.org/spreadsheetml/2006/main" xmlns:r="http://schemas.openxmlformats.org/officeDocument/2006/relationships">
  <sheetPr codeName="Sheet9"/>
  <dimension ref="A1:L26"/>
  <sheetViews>
    <sheetView view="pageBreakPreview" zoomScale="78" zoomScaleNormal="100" zoomScaleSheetLayoutView="78" workbookViewId="0">
      <selection activeCell="A7" sqref="A7"/>
    </sheetView>
  </sheetViews>
  <sheetFormatPr defaultRowHeight="15"/>
  <cols>
    <col min="2" max="10" width="10.1796875" customWidth="1"/>
    <col min="11" max="11" width="1" customWidth="1"/>
  </cols>
  <sheetData>
    <row r="1" spans="1:12" s="427" customFormat="1" ht="19.2">
      <c r="A1" s="422" t="s">
        <v>284</v>
      </c>
      <c r="B1" s="423"/>
      <c r="C1" s="423"/>
      <c r="D1" s="423"/>
      <c r="E1" s="424"/>
      <c r="F1" s="424"/>
      <c r="G1" s="424"/>
      <c r="H1" s="424"/>
      <c r="I1" s="424"/>
      <c r="J1" s="424"/>
      <c r="K1" s="425" t="s">
        <v>0</v>
      </c>
      <c r="L1" s="426"/>
    </row>
    <row r="2" spans="1:12">
      <c r="A2" s="203"/>
      <c r="B2" s="203"/>
      <c r="C2" s="203"/>
      <c r="D2" s="203"/>
      <c r="E2" s="203"/>
      <c r="F2" s="203"/>
      <c r="G2" s="203"/>
      <c r="H2" s="203"/>
      <c r="I2" s="203"/>
      <c r="J2" s="203"/>
      <c r="K2" s="201" t="s">
        <v>0</v>
      </c>
      <c r="L2" s="202"/>
    </row>
    <row r="3" spans="1:12" ht="17.399999999999999">
      <c r="A3" s="420" t="s">
        <v>235</v>
      </c>
      <c r="B3" s="204"/>
      <c r="C3" s="204"/>
      <c r="D3" s="204"/>
      <c r="E3" s="204"/>
      <c r="F3" s="204"/>
      <c r="G3" s="204"/>
      <c r="H3" s="204"/>
      <c r="I3" s="204"/>
      <c r="J3" s="204"/>
      <c r="K3" s="201" t="s">
        <v>0</v>
      </c>
      <c r="L3" s="202"/>
    </row>
    <row r="4" spans="1:12" ht="16.8">
      <c r="A4" s="421" t="s">
        <v>207</v>
      </c>
      <c r="B4" s="205"/>
      <c r="C4" s="205"/>
      <c r="D4" s="205"/>
      <c r="E4" s="205"/>
      <c r="F4" s="205"/>
      <c r="G4" s="205"/>
      <c r="H4" s="205"/>
      <c r="I4" s="205"/>
      <c r="J4" s="205"/>
      <c r="K4" s="201" t="s">
        <v>0</v>
      </c>
      <c r="L4" s="202"/>
    </row>
    <row r="5" spans="1:12" ht="16.8">
      <c r="A5" s="421" t="s">
        <v>236</v>
      </c>
      <c r="B5" s="205"/>
      <c r="C5" s="205"/>
      <c r="D5" s="205"/>
      <c r="E5" s="205"/>
      <c r="F5" s="205"/>
      <c r="G5" s="205"/>
      <c r="H5" s="205"/>
      <c r="I5" s="205"/>
      <c r="J5" s="205"/>
      <c r="K5" s="201" t="s">
        <v>0</v>
      </c>
      <c r="L5" s="202"/>
    </row>
    <row r="6" spans="1:12" ht="18">
      <c r="A6" s="747"/>
      <c r="B6" s="810"/>
      <c r="C6" s="810"/>
      <c r="D6" s="810"/>
      <c r="E6" s="810"/>
      <c r="F6" s="810"/>
      <c r="G6" s="810"/>
      <c r="H6" s="810"/>
      <c r="I6" s="810"/>
      <c r="J6" s="717"/>
      <c r="K6" s="201" t="s">
        <v>0</v>
      </c>
      <c r="L6" s="202"/>
    </row>
    <row r="7" spans="1:12" s="194" customFormat="1" ht="15.6">
      <c r="A7" s="205"/>
      <c r="B7" s="205"/>
      <c r="C7" s="205"/>
      <c r="D7" s="205"/>
      <c r="E7" s="205"/>
      <c r="F7" s="205"/>
      <c r="G7" s="205"/>
      <c r="H7" s="205"/>
      <c r="I7" s="205"/>
      <c r="J7" s="205"/>
      <c r="K7" s="201" t="s">
        <v>0</v>
      </c>
      <c r="L7" s="202"/>
    </row>
    <row r="8" spans="1:12" s="194" customFormat="1" ht="16.2" thickBot="1">
      <c r="A8" s="205"/>
      <c r="B8" s="205"/>
      <c r="C8" s="205"/>
      <c r="D8" s="205"/>
      <c r="E8" s="205"/>
      <c r="F8" s="205"/>
      <c r="G8" s="205"/>
      <c r="H8" s="205"/>
      <c r="I8" s="205"/>
      <c r="J8" s="205"/>
      <c r="K8" s="201" t="s">
        <v>0</v>
      </c>
      <c r="L8" s="202"/>
    </row>
    <row r="9" spans="1:12" ht="15.6">
      <c r="A9" s="229"/>
      <c r="B9" s="230"/>
      <c r="C9" s="230"/>
      <c r="D9" s="230"/>
      <c r="E9" s="230"/>
      <c r="F9" s="230"/>
      <c r="G9" s="231"/>
      <c r="H9" s="232" t="s">
        <v>237</v>
      </c>
      <c r="I9" s="233"/>
      <c r="J9" s="233"/>
      <c r="K9" s="201" t="s">
        <v>0</v>
      </c>
      <c r="L9" s="202"/>
    </row>
    <row r="10" spans="1:12" ht="16.2" thickBot="1">
      <c r="A10" s="234"/>
      <c r="B10" s="235"/>
      <c r="C10" s="235"/>
      <c r="D10" s="235"/>
      <c r="E10" s="235"/>
      <c r="F10" s="235"/>
      <c r="G10" s="236"/>
      <c r="H10" s="237" t="s">
        <v>173</v>
      </c>
      <c r="I10" s="238" t="s">
        <v>19</v>
      </c>
      <c r="J10" s="238" t="s">
        <v>238</v>
      </c>
      <c r="K10" s="201" t="s">
        <v>0</v>
      </c>
      <c r="L10" s="202"/>
    </row>
    <row r="11" spans="1:12" ht="15.6">
      <c r="A11" s="239">
        <v>2012</v>
      </c>
      <c r="B11" s="240" t="s">
        <v>240</v>
      </c>
      <c r="C11" s="240"/>
      <c r="D11" s="240"/>
      <c r="E11" s="240"/>
      <c r="F11" s="240"/>
      <c r="G11" s="241"/>
      <c r="H11" s="242">
        <v>1950</v>
      </c>
      <c r="I11" s="243">
        <v>1806</v>
      </c>
      <c r="J11" s="243">
        <v>698268</v>
      </c>
      <c r="K11" s="201" t="s">
        <v>0</v>
      </c>
      <c r="L11" s="202"/>
    </row>
    <row r="12" spans="1:12" ht="15.6">
      <c r="A12" s="244"/>
      <c r="B12" s="245"/>
      <c r="C12" s="245"/>
      <c r="D12" s="245"/>
      <c r="E12" s="245"/>
      <c r="F12" s="245"/>
      <c r="G12" s="246"/>
      <c r="H12" s="247"/>
      <c r="I12" s="248"/>
      <c r="J12" s="248"/>
      <c r="K12" s="201" t="s">
        <v>0</v>
      </c>
      <c r="L12" s="202"/>
    </row>
    <row r="13" spans="1:12" ht="15.6">
      <c r="A13" s="244"/>
      <c r="B13" s="245" t="s">
        <v>2</v>
      </c>
      <c r="C13" s="245"/>
      <c r="D13" s="245"/>
      <c r="E13" s="245"/>
      <c r="F13" s="245"/>
      <c r="G13" s="246"/>
      <c r="H13" s="247"/>
      <c r="I13" s="248"/>
      <c r="J13" s="249"/>
      <c r="K13" s="201" t="s">
        <v>0</v>
      </c>
      <c r="L13" s="202"/>
    </row>
    <row r="14" spans="1:12" ht="15.6">
      <c r="A14" s="244"/>
      <c r="B14" s="268" t="s">
        <v>278</v>
      </c>
      <c r="C14" s="256"/>
      <c r="D14" s="245"/>
      <c r="E14" s="245"/>
      <c r="F14" s="245"/>
      <c r="G14" s="246"/>
      <c r="H14" s="247">
        <v>0</v>
      </c>
      <c r="I14" s="248">
        <v>0</v>
      </c>
      <c r="J14" s="249">
        <v>15500</v>
      </c>
      <c r="K14" s="201" t="s">
        <v>0</v>
      </c>
      <c r="L14" s="202"/>
    </row>
    <row r="15" spans="1:12" ht="15.6">
      <c r="A15" s="244"/>
      <c r="B15" s="245"/>
      <c r="C15" s="245"/>
      <c r="D15" s="245"/>
      <c r="E15" s="245"/>
      <c r="F15" s="245"/>
      <c r="G15" s="246"/>
      <c r="H15" s="247"/>
      <c r="I15" s="248"/>
      <c r="J15" s="249"/>
      <c r="K15" s="201" t="s">
        <v>0</v>
      </c>
      <c r="L15" s="202"/>
    </row>
    <row r="16" spans="1:12" s="211" customFormat="1" ht="15.6">
      <c r="A16" s="250">
        <v>2013</v>
      </c>
      <c r="B16" s="251" t="s">
        <v>285</v>
      </c>
      <c r="C16" s="251"/>
      <c r="D16" s="251"/>
      <c r="E16" s="251"/>
      <c r="F16" s="251"/>
      <c r="G16" s="252"/>
      <c r="H16" s="253">
        <f>SUM(H11:H15)</f>
        <v>1950</v>
      </c>
      <c r="I16" s="254">
        <f>SUM(I11:I15)</f>
        <v>1806</v>
      </c>
      <c r="J16" s="255">
        <f>SUM(J11:J15)</f>
        <v>713768</v>
      </c>
      <c r="K16" s="201"/>
      <c r="L16" s="202"/>
    </row>
    <row r="17" spans="1:12" ht="15.6">
      <c r="A17" s="244"/>
      <c r="B17" s="245"/>
      <c r="C17" s="245"/>
      <c r="D17" s="245"/>
      <c r="E17" s="245"/>
      <c r="F17" s="245"/>
      <c r="G17" s="246"/>
      <c r="H17" s="247"/>
      <c r="I17" s="248"/>
      <c r="J17" s="249"/>
      <c r="K17" s="201" t="s">
        <v>0</v>
      </c>
      <c r="L17" s="202"/>
    </row>
    <row r="18" spans="1:12" ht="15.6">
      <c r="A18" s="244"/>
      <c r="B18" s="268" t="s">
        <v>286</v>
      </c>
      <c r="C18" s="256"/>
      <c r="D18" s="245"/>
      <c r="E18" s="245"/>
      <c r="F18" s="245"/>
      <c r="G18" s="246"/>
      <c r="H18" s="247">
        <v>0</v>
      </c>
      <c r="I18" s="248">
        <v>0</v>
      </c>
      <c r="J18" s="249">
        <v>0</v>
      </c>
      <c r="K18" s="201" t="s">
        <v>0</v>
      </c>
      <c r="L18" s="202"/>
    </row>
    <row r="19" spans="1:12" ht="15.6">
      <c r="A19" s="244"/>
      <c r="B19" s="245"/>
      <c r="C19" s="245"/>
      <c r="D19" s="245"/>
      <c r="E19" s="245"/>
      <c r="F19" s="245"/>
      <c r="G19" s="246"/>
      <c r="H19" s="247"/>
      <c r="I19" s="248"/>
      <c r="J19" s="249"/>
      <c r="K19" s="201" t="s">
        <v>0</v>
      </c>
      <c r="L19" s="202"/>
    </row>
    <row r="20" spans="1:12" ht="16.2" thickBot="1">
      <c r="A20" s="257">
        <v>2013</v>
      </c>
      <c r="B20" s="258" t="s">
        <v>287</v>
      </c>
      <c r="C20" s="258"/>
      <c r="D20" s="258"/>
      <c r="E20" s="258"/>
      <c r="F20" s="258"/>
      <c r="G20" s="259"/>
      <c r="H20" s="527">
        <f>SUM(H16:H19)</f>
        <v>1950</v>
      </c>
      <c r="I20" s="527">
        <f>SUM(I16:I19)</f>
        <v>1806</v>
      </c>
      <c r="J20" s="260">
        <f>SUM(J16:J19)</f>
        <v>713768</v>
      </c>
      <c r="K20" s="201" t="s">
        <v>0</v>
      </c>
      <c r="L20" s="202"/>
    </row>
    <row r="21" spans="1:12" s="211" customFormat="1" ht="15.6">
      <c r="A21" s="245"/>
      <c r="B21" s="245"/>
      <c r="C21" s="245"/>
      <c r="D21" s="245"/>
      <c r="E21" s="245"/>
      <c r="F21" s="245"/>
      <c r="G21" s="245"/>
      <c r="H21" s="261"/>
      <c r="I21" s="261"/>
      <c r="J21" s="261"/>
      <c r="K21" s="201" t="s">
        <v>0</v>
      </c>
      <c r="L21" s="202"/>
    </row>
    <row r="22" spans="1:12" ht="15.6">
      <c r="A22" s="262" t="s">
        <v>239</v>
      </c>
      <c r="B22" s="262"/>
      <c r="C22" s="262"/>
      <c r="D22" s="262"/>
      <c r="E22" s="263"/>
      <c r="F22" s="263"/>
      <c r="G22" s="263"/>
      <c r="H22" s="264"/>
      <c r="I22" s="264"/>
      <c r="J22" s="264"/>
      <c r="K22" s="201" t="s">
        <v>9</v>
      </c>
      <c r="L22" s="202"/>
    </row>
    <row r="23" spans="1:12" ht="15.6">
      <c r="A23" s="262" t="s">
        <v>257</v>
      </c>
      <c r="B23" s="262"/>
      <c r="C23" s="262"/>
      <c r="D23" s="262"/>
      <c r="E23" s="263"/>
      <c r="F23" s="263"/>
      <c r="G23" s="263"/>
      <c r="H23" s="264"/>
      <c r="I23" s="264"/>
      <c r="J23" s="264"/>
      <c r="K23" s="209"/>
      <c r="L23" s="209"/>
    </row>
    <row r="24" spans="1:12" ht="15.6">
      <c r="A24" s="262"/>
      <c r="B24" s="265"/>
      <c r="C24" s="265"/>
      <c r="D24" s="265"/>
      <c r="E24" s="266"/>
      <c r="F24" s="266"/>
      <c r="G24" s="266"/>
      <c r="H24" s="267"/>
      <c r="I24" s="267"/>
      <c r="J24" s="267"/>
      <c r="K24" s="209"/>
      <c r="L24" s="209"/>
    </row>
    <row r="25" spans="1:12" ht="15.6">
      <c r="A25" s="206"/>
      <c r="B25" s="206"/>
      <c r="C25" s="206"/>
      <c r="D25" s="206"/>
      <c r="E25" s="207"/>
      <c r="F25" s="207"/>
      <c r="G25" s="207"/>
      <c r="H25" s="208"/>
      <c r="I25" s="208"/>
      <c r="J25" s="208"/>
    </row>
    <row r="26" spans="1:12" ht="15.6">
      <c r="A26" s="209"/>
      <c r="B26" s="210"/>
      <c r="C26" s="210"/>
      <c r="D26" s="210"/>
      <c r="E26" s="210"/>
      <c r="F26" s="210"/>
      <c r="G26" s="210"/>
      <c r="H26" s="210"/>
      <c r="I26" s="210"/>
      <c r="J26" s="210"/>
    </row>
  </sheetData>
  <mergeCells count="1">
    <mergeCell ref="A6:J6"/>
  </mergeCells>
  <printOptions horizontalCentered="1"/>
  <pageMargins left="0.7" right="0.7" top="0.75" bottom="0.75" header="0.3" footer="0.55000000000000004"/>
  <pageSetup orientation="landscape" r:id="rId1"/>
  <headerFooter>
    <oddFooter>&amp;C&amp;"Times New Roman,Regular"Exhibit N - Summary of Change</oddFooter>
  </headerFooter>
</worksheet>
</file>

<file path=xl/worksheets/sheet2.xml><?xml version="1.0" encoding="utf-8"?>
<worksheet xmlns="http://schemas.openxmlformats.org/spreadsheetml/2006/main" xmlns:r="http://schemas.openxmlformats.org/officeDocument/2006/relationships">
  <sheetPr codeName="Sheet4"/>
  <dimension ref="A1:Y54"/>
  <sheetViews>
    <sheetView showGridLines="0" showOutlineSymbols="0" view="pageBreakPreview" topLeftCell="A21" zoomScale="69" zoomScaleNormal="55" zoomScaleSheetLayoutView="69" workbookViewId="0">
      <selection activeCell="A7" sqref="A7:X7"/>
    </sheetView>
  </sheetViews>
  <sheetFormatPr defaultColWidth="9.6328125" defaultRowHeight="15.6"/>
  <cols>
    <col min="1" max="2" width="2.54296875" style="281" customWidth="1"/>
    <col min="3" max="3" width="25" style="281" customWidth="1"/>
    <col min="4" max="5" width="6.6328125" style="11" bestFit="1" customWidth="1"/>
    <col min="6" max="6" width="9.453125" style="11" bestFit="1" customWidth="1"/>
    <col min="7" max="8" width="6.6328125" style="11" bestFit="1" customWidth="1"/>
    <col min="9" max="9" width="9.453125" style="11" bestFit="1" customWidth="1"/>
    <col min="10" max="11" width="6.08984375" style="11" customWidth="1"/>
    <col min="12" max="12" width="7.6328125" style="11" bestFit="1" customWidth="1"/>
    <col min="13" max="14" width="6.6328125" style="11" bestFit="1" customWidth="1"/>
    <col min="15" max="15" width="9.453125" style="11" bestFit="1" customWidth="1"/>
    <col min="16" max="21" width="6.08984375" style="11" customWidth="1"/>
    <col min="22" max="22" width="10.1796875" style="11" bestFit="1" customWidth="1"/>
    <col min="23" max="23" width="6.6328125" style="11" bestFit="1" customWidth="1"/>
    <col min="24" max="24" width="9.453125" style="11" bestFit="1" customWidth="1"/>
    <col min="25" max="25" width="1" style="35" customWidth="1"/>
    <col min="26" max="26" width="7.6328125" style="281" customWidth="1"/>
    <col min="27" max="16384" width="9.6328125" style="281"/>
  </cols>
  <sheetData>
    <row r="1" spans="1:25" s="434" customFormat="1" ht="21">
      <c r="A1" s="548" t="s">
        <v>196</v>
      </c>
      <c r="B1" s="549"/>
      <c r="C1" s="549"/>
      <c r="D1" s="549"/>
      <c r="E1" s="549"/>
      <c r="F1" s="549"/>
      <c r="G1" s="549"/>
      <c r="H1" s="549"/>
      <c r="I1" s="549"/>
      <c r="J1" s="549"/>
      <c r="K1" s="549"/>
      <c r="L1" s="549"/>
      <c r="M1" s="549"/>
      <c r="N1" s="549"/>
      <c r="O1" s="549"/>
      <c r="P1" s="549"/>
      <c r="Q1" s="549"/>
      <c r="R1" s="549"/>
      <c r="S1" s="549"/>
      <c r="T1" s="549"/>
      <c r="U1" s="549"/>
      <c r="V1" s="549"/>
      <c r="W1" s="549"/>
      <c r="X1" s="549"/>
      <c r="Y1" s="433" t="s">
        <v>0</v>
      </c>
    </row>
    <row r="2" spans="1:25">
      <c r="A2" s="552"/>
      <c r="B2" s="552"/>
      <c r="C2" s="552"/>
      <c r="D2" s="552"/>
      <c r="E2" s="552"/>
      <c r="F2" s="552"/>
      <c r="G2" s="552"/>
      <c r="H2" s="552"/>
      <c r="I2" s="552"/>
      <c r="J2" s="552"/>
      <c r="K2" s="552"/>
      <c r="L2" s="552"/>
      <c r="M2" s="552"/>
      <c r="N2" s="552"/>
      <c r="O2" s="552"/>
      <c r="P2" s="552"/>
      <c r="Q2" s="552"/>
      <c r="R2" s="552"/>
      <c r="S2" s="552"/>
      <c r="T2" s="552"/>
      <c r="U2" s="552"/>
      <c r="V2" s="552"/>
      <c r="W2" s="552"/>
      <c r="X2" s="552"/>
      <c r="Y2" s="34" t="s">
        <v>0</v>
      </c>
    </row>
    <row r="3" spans="1:25">
      <c r="A3" s="553"/>
      <c r="B3" s="553"/>
      <c r="C3" s="553"/>
      <c r="D3" s="553"/>
      <c r="E3" s="553"/>
      <c r="F3" s="553"/>
      <c r="G3" s="553"/>
      <c r="H3" s="553"/>
      <c r="I3" s="553"/>
      <c r="J3" s="553"/>
      <c r="K3" s="553"/>
      <c r="L3" s="553"/>
      <c r="M3" s="553"/>
      <c r="N3" s="553"/>
      <c r="O3" s="553"/>
      <c r="P3" s="553"/>
      <c r="Q3" s="553"/>
      <c r="R3" s="553"/>
      <c r="S3" s="553"/>
      <c r="T3" s="553"/>
      <c r="U3" s="553"/>
      <c r="V3" s="553"/>
      <c r="W3" s="553"/>
      <c r="X3" s="553"/>
      <c r="Y3" s="34" t="s">
        <v>0</v>
      </c>
    </row>
    <row r="4" spans="1:25" ht="18">
      <c r="A4" s="557" t="s">
        <v>169</v>
      </c>
      <c r="B4" s="558"/>
      <c r="C4" s="558"/>
      <c r="D4" s="558"/>
      <c r="E4" s="558"/>
      <c r="F4" s="558"/>
      <c r="G4" s="558"/>
      <c r="H4" s="558"/>
      <c r="I4" s="558"/>
      <c r="J4" s="558"/>
      <c r="K4" s="558"/>
      <c r="L4" s="558"/>
      <c r="M4" s="558"/>
      <c r="N4" s="558"/>
      <c r="O4" s="558"/>
      <c r="P4" s="558"/>
      <c r="Q4" s="558"/>
      <c r="R4" s="558"/>
      <c r="S4" s="558"/>
      <c r="T4" s="558"/>
      <c r="U4" s="558"/>
      <c r="V4" s="558"/>
      <c r="W4" s="558"/>
      <c r="X4" s="558"/>
      <c r="Y4" s="34" t="s">
        <v>0</v>
      </c>
    </row>
    <row r="5" spans="1:25" ht="16.8">
      <c r="A5" s="559" t="s">
        <v>207</v>
      </c>
      <c r="B5" s="560"/>
      <c r="C5" s="560"/>
      <c r="D5" s="560"/>
      <c r="E5" s="560"/>
      <c r="F5" s="560"/>
      <c r="G5" s="560"/>
      <c r="H5" s="560"/>
      <c r="I5" s="560"/>
      <c r="J5" s="560"/>
      <c r="K5" s="560"/>
      <c r="L5" s="560"/>
      <c r="M5" s="560"/>
      <c r="N5" s="560"/>
      <c r="O5" s="560"/>
      <c r="P5" s="560"/>
      <c r="Q5" s="560"/>
      <c r="R5" s="560"/>
      <c r="S5" s="560"/>
      <c r="T5" s="560"/>
      <c r="U5" s="560"/>
      <c r="V5" s="560"/>
      <c r="W5" s="560"/>
      <c r="X5" s="560"/>
      <c r="Y5" s="34" t="s">
        <v>0</v>
      </c>
    </row>
    <row r="6" spans="1:25" ht="16.8">
      <c r="A6" s="559" t="s">
        <v>215</v>
      </c>
      <c r="B6" s="560"/>
      <c r="C6" s="560"/>
      <c r="D6" s="560"/>
      <c r="E6" s="560"/>
      <c r="F6" s="560"/>
      <c r="G6" s="560"/>
      <c r="H6" s="560"/>
      <c r="I6" s="560"/>
      <c r="J6" s="560"/>
      <c r="K6" s="560"/>
      <c r="L6" s="560"/>
      <c r="M6" s="560"/>
      <c r="N6" s="560"/>
      <c r="O6" s="560"/>
      <c r="P6" s="560"/>
      <c r="Q6" s="560"/>
      <c r="R6" s="560"/>
      <c r="S6" s="560"/>
      <c r="T6" s="560"/>
      <c r="U6" s="560"/>
      <c r="V6" s="560"/>
      <c r="W6" s="560"/>
      <c r="X6" s="560"/>
      <c r="Y6" s="34" t="s">
        <v>0</v>
      </c>
    </row>
    <row r="7" spans="1:25" ht="16.8">
      <c r="A7" s="559" t="s">
        <v>166</v>
      </c>
      <c r="B7" s="560"/>
      <c r="C7" s="560"/>
      <c r="D7" s="560"/>
      <c r="E7" s="560"/>
      <c r="F7" s="560"/>
      <c r="G7" s="560"/>
      <c r="H7" s="560"/>
      <c r="I7" s="560"/>
      <c r="J7" s="560"/>
      <c r="K7" s="560"/>
      <c r="L7" s="560"/>
      <c r="M7" s="560"/>
      <c r="N7" s="560"/>
      <c r="O7" s="560"/>
      <c r="P7" s="560"/>
      <c r="Q7" s="560"/>
      <c r="R7" s="560"/>
      <c r="S7" s="560"/>
      <c r="T7" s="560"/>
      <c r="U7" s="560"/>
      <c r="V7" s="560"/>
      <c r="W7" s="560"/>
      <c r="X7" s="560"/>
      <c r="Y7" s="34" t="s">
        <v>0</v>
      </c>
    </row>
    <row r="8" spans="1:25">
      <c r="A8" s="552"/>
      <c r="B8" s="552"/>
      <c r="C8" s="552"/>
      <c r="D8" s="552"/>
      <c r="E8" s="552"/>
      <c r="F8" s="552"/>
      <c r="G8" s="552"/>
      <c r="H8" s="552"/>
      <c r="I8" s="552"/>
      <c r="J8" s="552"/>
      <c r="K8" s="552"/>
      <c r="L8" s="552"/>
      <c r="M8" s="552"/>
      <c r="N8" s="552"/>
      <c r="O8" s="552"/>
      <c r="P8" s="552"/>
      <c r="Q8" s="552"/>
      <c r="R8" s="552"/>
      <c r="S8" s="552"/>
      <c r="T8" s="552"/>
      <c r="U8" s="552"/>
      <c r="V8" s="552"/>
      <c r="W8" s="552"/>
      <c r="X8" s="552"/>
      <c r="Y8" s="34" t="s">
        <v>0</v>
      </c>
    </row>
    <row r="9" spans="1:25">
      <c r="A9" s="552"/>
      <c r="B9" s="552"/>
      <c r="C9" s="552"/>
      <c r="D9" s="552"/>
      <c r="E9" s="552"/>
      <c r="F9" s="552"/>
      <c r="G9" s="552"/>
      <c r="H9" s="552"/>
      <c r="I9" s="552"/>
      <c r="J9" s="552"/>
      <c r="K9" s="552"/>
      <c r="L9" s="552"/>
      <c r="M9" s="552"/>
      <c r="N9" s="552"/>
      <c r="O9" s="552"/>
      <c r="P9" s="552"/>
      <c r="Q9" s="552"/>
      <c r="R9" s="552"/>
      <c r="S9" s="552"/>
      <c r="T9" s="552"/>
      <c r="U9" s="552"/>
      <c r="V9" s="552"/>
      <c r="W9" s="552"/>
      <c r="X9" s="552"/>
      <c r="Y9" s="34" t="s">
        <v>0</v>
      </c>
    </row>
    <row r="10" spans="1:25">
      <c r="A10" s="552"/>
      <c r="B10" s="552"/>
      <c r="C10" s="552"/>
      <c r="D10" s="552"/>
      <c r="E10" s="552"/>
      <c r="F10" s="552"/>
      <c r="G10" s="552"/>
      <c r="H10" s="552"/>
      <c r="I10" s="552"/>
      <c r="J10" s="552"/>
      <c r="K10" s="552"/>
      <c r="L10" s="552"/>
      <c r="M10" s="552"/>
      <c r="N10" s="552"/>
      <c r="O10" s="552"/>
      <c r="P10" s="552"/>
      <c r="Q10" s="552"/>
      <c r="R10" s="552"/>
      <c r="S10" s="552"/>
      <c r="T10" s="552"/>
      <c r="U10" s="552"/>
      <c r="V10" s="552"/>
      <c r="W10" s="552"/>
      <c r="X10" s="552"/>
      <c r="Y10" s="34" t="s">
        <v>0</v>
      </c>
    </row>
    <row r="11" spans="1:25">
      <c r="A11" s="552"/>
      <c r="B11" s="552"/>
      <c r="C11" s="552"/>
      <c r="D11" s="552"/>
      <c r="E11" s="552"/>
      <c r="F11" s="552"/>
      <c r="G11" s="552"/>
      <c r="H11" s="552"/>
      <c r="I11" s="552"/>
      <c r="J11" s="552"/>
      <c r="K11" s="552"/>
      <c r="L11" s="552"/>
      <c r="M11" s="552"/>
      <c r="N11" s="552"/>
      <c r="O11" s="552"/>
      <c r="P11" s="552"/>
      <c r="Q11" s="552"/>
      <c r="R11" s="552"/>
      <c r="S11" s="552"/>
      <c r="T11" s="552"/>
      <c r="U11" s="567"/>
      <c r="V11" s="561" t="s">
        <v>197</v>
      </c>
      <c r="W11" s="562"/>
      <c r="X11" s="563"/>
      <c r="Y11" s="34" t="s">
        <v>0</v>
      </c>
    </row>
    <row r="12" spans="1:25">
      <c r="A12" s="552"/>
      <c r="B12" s="552"/>
      <c r="C12" s="552"/>
      <c r="D12" s="552"/>
      <c r="E12" s="552"/>
      <c r="F12" s="552"/>
      <c r="G12" s="552"/>
      <c r="H12" s="552"/>
      <c r="I12" s="552"/>
      <c r="J12" s="552"/>
      <c r="K12" s="552"/>
      <c r="L12" s="552"/>
      <c r="M12" s="552"/>
      <c r="N12" s="552"/>
      <c r="O12" s="552"/>
      <c r="P12" s="552"/>
      <c r="Q12" s="552"/>
      <c r="R12" s="552"/>
      <c r="S12" s="552"/>
      <c r="T12" s="552"/>
      <c r="U12" s="567"/>
      <c r="V12" s="570" t="s">
        <v>7</v>
      </c>
      <c r="W12" s="556" t="s">
        <v>19</v>
      </c>
      <c r="X12" s="554" t="s">
        <v>175</v>
      </c>
      <c r="Y12" s="34" t="s">
        <v>0</v>
      </c>
    </row>
    <row r="13" spans="1:25" ht="16.2" thickBot="1">
      <c r="A13" s="568"/>
      <c r="B13" s="568"/>
      <c r="C13" s="568"/>
      <c r="D13" s="568"/>
      <c r="E13" s="568"/>
      <c r="F13" s="568"/>
      <c r="G13" s="568"/>
      <c r="H13" s="568"/>
      <c r="I13" s="568"/>
      <c r="J13" s="568"/>
      <c r="K13" s="568"/>
      <c r="L13" s="568"/>
      <c r="M13" s="568"/>
      <c r="N13" s="568"/>
      <c r="O13" s="568"/>
      <c r="P13" s="568"/>
      <c r="Q13" s="568"/>
      <c r="R13" s="568"/>
      <c r="S13" s="568"/>
      <c r="T13" s="568"/>
      <c r="U13" s="569"/>
      <c r="V13" s="571"/>
      <c r="W13" s="555"/>
      <c r="X13" s="555"/>
      <c r="Y13" s="34" t="s">
        <v>0</v>
      </c>
    </row>
    <row r="14" spans="1:25">
      <c r="A14" s="550" t="s">
        <v>198</v>
      </c>
      <c r="B14" s="551"/>
      <c r="C14" s="551"/>
      <c r="D14" s="551"/>
      <c r="E14" s="551"/>
      <c r="F14" s="551"/>
      <c r="G14" s="551"/>
      <c r="H14" s="551"/>
      <c r="I14" s="551"/>
      <c r="J14" s="551"/>
      <c r="K14" s="551"/>
      <c r="L14" s="551"/>
      <c r="M14" s="551"/>
      <c r="N14" s="551"/>
      <c r="O14" s="551"/>
      <c r="P14" s="551"/>
      <c r="Q14" s="551"/>
      <c r="R14" s="551"/>
      <c r="S14" s="551"/>
      <c r="T14" s="551"/>
      <c r="U14" s="551"/>
      <c r="V14" s="286">
        <v>1950</v>
      </c>
      <c r="W14" s="286">
        <v>1806</v>
      </c>
      <c r="X14" s="287">
        <v>948681</v>
      </c>
      <c r="Y14" s="34" t="s">
        <v>0</v>
      </c>
    </row>
    <row r="15" spans="1:25">
      <c r="A15" s="525" t="s">
        <v>270</v>
      </c>
      <c r="B15" s="487"/>
      <c r="C15" s="487"/>
      <c r="D15" s="487"/>
      <c r="E15" s="487"/>
      <c r="F15" s="487"/>
      <c r="G15" s="487"/>
      <c r="H15" s="487"/>
      <c r="I15" s="487"/>
      <c r="J15" s="487"/>
      <c r="K15" s="487"/>
      <c r="L15" s="487"/>
      <c r="M15" s="487"/>
      <c r="N15" s="487"/>
      <c r="O15" s="487"/>
      <c r="P15" s="487"/>
      <c r="Q15" s="487"/>
      <c r="R15" s="487"/>
      <c r="S15" s="487"/>
      <c r="T15" s="487"/>
      <c r="U15" s="487"/>
      <c r="V15" s="288">
        <f>V14</f>
        <v>1950</v>
      </c>
      <c r="W15" s="288">
        <f>W14</f>
        <v>1806</v>
      </c>
      <c r="X15" s="289">
        <v>698268</v>
      </c>
      <c r="Y15" s="34" t="s">
        <v>0</v>
      </c>
    </row>
    <row r="16" spans="1:25">
      <c r="A16" s="199" t="s">
        <v>233</v>
      </c>
      <c r="B16" s="311"/>
      <c r="C16" s="311"/>
      <c r="D16" s="311"/>
      <c r="E16" s="311"/>
      <c r="F16" s="452"/>
      <c r="G16" s="311"/>
      <c r="H16" s="311"/>
      <c r="I16" s="311"/>
      <c r="J16" s="311"/>
      <c r="K16" s="311"/>
      <c r="L16" s="311"/>
      <c r="M16" s="311"/>
      <c r="N16" s="311"/>
      <c r="O16" s="311"/>
      <c r="P16" s="311"/>
      <c r="Q16" s="311"/>
      <c r="R16" s="311"/>
      <c r="S16" s="311"/>
      <c r="T16" s="311"/>
      <c r="U16" s="311"/>
      <c r="V16" s="290">
        <v>0</v>
      </c>
      <c r="W16" s="290">
        <v>0</v>
      </c>
      <c r="X16" s="291">
        <v>0</v>
      </c>
      <c r="Y16" s="34" t="s">
        <v>0</v>
      </c>
    </row>
    <row r="17" spans="1:25">
      <c r="A17" s="200"/>
      <c r="B17" s="312"/>
      <c r="C17" s="312"/>
      <c r="D17" s="312"/>
      <c r="E17" s="312"/>
      <c r="F17" s="312"/>
      <c r="G17" s="312"/>
      <c r="H17" s="312"/>
      <c r="I17" s="312"/>
      <c r="J17" s="438"/>
      <c r="K17" s="438"/>
      <c r="L17" s="438"/>
      <c r="M17" s="312"/>
      <c r="N17" s="312"/>
      <c r="O17" s="312"/>
      <c r="P17" s="312"/>
      <c r="Q17" s="312"/>
      <c r="R17" s="312"/>
      <c r="S17" s="312"/>
      <c r="T17" s="312"/>
      <c r="U17" s="312"/>
      <c r="V17" s="292"/>
      <c r="W17" s="292"/>
      <c r="X17" s="293"/>
      <c r="Y17" s="34" t="s">
        <v>0</v>
      </c>
    </row>
    <row r="18" spans="1:25">
      <c r="A18" s="572" t="s">
        <v>2</v>
      </c>
      <c r="B18" s="573"/>
      <c r="C18" s="573"/>
      <c r="D18" s="573"/>
      <c r="E18" s="573"/>
      <c r="F18" s="573"/>
      <c r="G18" s="573"/>
      <c r="H18" s="573"/>
      <c r="I18" s="573"/>
      <c r="J18" s="573"/>
      <c r="K18" s="573"/>
      <c r="L18" s="573"/>
      <c r="M18" s="573"/>
      <c r="N18" s="573"/>
      <c r="O18" s="573"/>
      <c r="P18" s="573"/>
      <c r="Q18" s="573"/>
      <c r="R18" s="573"/>
      <c r="S18" s="573"/>
      <c r="T18" s="573"/>
      <c r="U18" s="573"/>
      <c r="V18" s="294"/>
      <c r="W18" s="294"/>
      <c r="X18" s="293"/>
      <c r="Y18" s="34" t="s">
        <v>0</v>
      </c>
    </row>
    <row r="19" spans="1:25">
      <c r="A19" s="280"/>
      <c r="B19" s="217" t="s">
        <v>278</v>
      </c>
      <c r="C19" s="217"/>
      <c r="D19" s="217"/>
      <c r="E19" s="217"/>
      <c r="F19" s="217"/>
      <c r="G19" s="217"/>
      <c r="H19" s="217"/>
      <c r="I19" s="217"/>
      <c r="J19" s="439"/>
      <c r="K19" s="439"/>
      <c r="L19" s="439"/>
      <c r="M19" s="217"/>
      <c r="N19" s="217"/>
      <c r="O19" s="217"/>
      <c r="P19" s="217"/>
      <c r="Q19" s="217"/>
      <c r="R19" s="217"/>
      <c r="S19" s="217"/>
      <c r="T19" s="217"/>
      <c r="U19" s="217"/>
      <c r="V19" s="295">
        <v>0</v>
      </c>
      <c r="W19" s="295">
        <v>0</v>
      </c>
      <c r="X19" s="296">
        <v>15500</v>
      </c>
      <c r="Y19" s="34" t="s">
        <v>0</v>
      </c>
    </row>
    <row r="20" spans="1:25">
      <c r="A20" s="564" t="s">
        <v>199</v>
      </c>
      <c r="B20" s="565"/>
      <c r="C20" s="565"/>
      <c r="D20" s="565"/>
      <c r="E20" s="565"/>
      <c r="F20" s="565"/>
      <c r="G20" s="565"/>
      <c r="H20" s="565"/>
      <c r="I20" s="565"/>
      <c r="J20" s="565"/>
      <c r="K20" s="565"/>
      <c r="L20" s="565"/>
      <c r="M20" s="565"/>
      <c r="N20" s="565"/>
      <c r="O20" s="565"/>
      <c r="P20" s="565"/>
      <c r="Q20" s="565"/>
      <c r="R20" s="565"/>
      <c r="S20" s="565"/>
      <c r="T20" s="565"/>
      <c r="U20" s="566"/>
      <c r="V20" s="297">
        <f>V19+V15</f>
        <v>1950</v>
      </c>
      <c r="W20" s="297">
        <f t="shared" ref="W20:X20" si="0">W19+W15</f>
        <v>1806</v>
      </c>
      <c r="X20" s="297">
        <f t="shared" si="0"/>
        <v>713768</v>
      </c>
      <c r="Y20" s="34" t="s">
        <v>0</v>
      </c>
    </row>
    <row r="21" spans="1:25" ht="18" customHeight="1">
      <c r="A21" s="588" t="s">
        <v>45</v>
      </c>
      <c r="B21" s="589"/>
      <c r="C21" s="589"/>
      <c r="D21" s="589"/>
      <c r="E21" s="589"/>
      <c r="F21" s="589"/>
      <c r="G21" s="589"/>
      <c r="H21" s="589"/>
      <c r="I21" s="589"/>
      <c r="J21" s="589"/>
      <c r="K21" s="589"/>
      <c r="L21" s="589"/>
      <c r="M21" s="589"/>
      <c r="N21" s="589"/>
      <c r="O21" s="589"/>
      <c r="P21" s="589"/>
      <c r="Q21" s="589"/>
      <c r="R21" s="589"/>
      <c r="S21" s="589"/>
      <c r="T21" s="589"/>
      <c r="U21" s="589"/>
      <c r="V21" s="298">
        <v>0</v>
      </c>
      <c r="W21" s="298">
        <v>0</v>
      </c>
      <c r="X21" s="298">
        <v>0</v>
      </c>
      <c r="Y21" s="34" t="s">
        <v>0</v>
      </c>
    </row>
    <row r="22" spans="1:25" ht="18" customHeight="1">
      <c r="A22" s="586" t="s">
        <v>200</v>
      </c>
      <c r="B22" s="587"/>
      <c r="C22" s="587"/>
      <c r="D22" s="587"/>
      <c r="E22" s="587"/>
      <c r="F22" s="587"/>
      <c r="G22" s="587"/>
      <c r="H22" s="587"/>
      <c r="I22" s="587"/>
      <c r="J22" s="587"/>
      <c r="K22" s="587"/>
      <c r="L22" s="587"/>
      <c r="M22" s="587"/>
      <c r="N22" s="587"/>
      <c r="O22" s="587"/>
      <c r="P22" s="587"/>
      <c r="Q22" s="587"/>
      <c r="R22" s="587"/>
      <c r="S22" s="587"/>
      <c r="T22" s="587"/>
      <c r="U22" s="587"/>
      <c r="V22" s="299">
        <f>V20+V21</f>
        <v>1950</v>
      </c>
      <c r="W22" s="299">
        <f>W20+W21</f>
        <v>1806</v>
      </c>
      <c r="X22" s="309">
        <f>X20+X21</f>
        <v>713768</v>
      </c>
      <c r="Y22" s="34" t="s">
        <v>0</v>
      </c>
    </row>
    <row r="23" spans="1:25" ht="18" customHeight="1">
      <c r="A23" s="599" t="s">
        <v>279</v>
      </c>
      <c r="B23" s="600"/>
      <c r="C23" s="600"/>
      <c r="D23" s="600"/>
      <c r="E23" s="600"/>
      <c r="F23" s="600"/>
      <c r="G23" s="600"/>
      <c r="H23" s="600"/>
      <c r="I23" s="600"/>
      <c r="J23" s="600"/>
      <c r="K23" s="600"/>
      <c r="L23" s="600"/>
      <c r="M23" s="600"/>
      <c r="N23" s="600"/>
      <c r="O23" s="600"/>
      <c r="P23" s="600"/>
      <c r="Q23" s="600"/>
      <c r="R23" s="600"/>
      <c r="S23" s="600"/>
      <c r="T23" s="600"/>
      <c r="U23" s="600"/>
      <c r="V23" s="300">
        <f>+V22-V15</f>
        <v>0</v>
      </c>
      <c r="W23" s="300">
        <f>+W22-W15</f>
        <v>0</v>
      </c>
      <c r="X23" s="300">
        <f>+X22-X15</f>
        <v>15500</v>
      </c>
      <c r="Y23" s="34" t="s">
        <v>0</v>
      </c>
    </row>
    <row r="24" spans="1:25" ht="18" customHeight="1">
      <c r="A24" s="545"/>
      <c r="B24" s="545"/>
      <c r="C24" s="545"/>
      <c r="D24" s="545"/>
      <c r="E24" s="545"/>
      <c r="F24" s="545"/>
      <c r="G24" s="545"/>
      <c r="H24" s="545"/>
      <c r="I24" s="545"/>
      <c r="J24" s="545"/>
      <c r="K24" s="545"/>
      <c r="L24" s="545"/>
      <c r="M24" s="545"/>
      <c r="N24" s="545"/>
      <c r="O24" s="545"/>
      <c r="P24" s="545"/>
      <c r="Q24" s="545"/>
      <c r="R24" s="545"/>
      <c r="S24" s="545"/>
      <c r="T24" s="545"/>
      <c r="U24" s="545"/>
      <c r="V24" s="546"/>
      <c r="W24" s="546"/>
      <c r="X24" s="546"/>
      <c r="Y24" s="34"/>
    </row>
    <row r="25" spans="1:25" ht="32.25" customHeight="1">
      <c r="A25" s="602" t="s">
        <v>288</v>
      </c>
      <c r="B25" s="603"/>
      <c r="C25" s="603"/>
      <c r="D25" s="603"/>
      <c r="E25" s="603"/>
      <c r="F25" s="603"/>
      <c r="G25" s="603"/>
      <c r="H25" s="603"/>
      <c r="I25" s="603"/>
      <c r="J25" s="603"/>
      <c r="K25" s="603"/>
      <c r="L25" s="603"/>
      <c r="M25" s="603"/>
      <c r="N25" s="603"/>
      <c r="O25" s="603"/>
      <c r="P25" s="603"/>
      <c r="Q25" s="603"/>
      <c r="R25" s="603"/>
      <c r="S25" s="603"/>
      <c r="T25" s="603"/>
      <c r="U25" s="603"/>
      <c r="V25" s="603"/>
      <c r="W25" s="603"/>
      <c r="X25" s="603"/>
      <c r="Y25" s="34"/>
    </row>
    <row r="26" spans="1:25">
      <c r="Y26" s="34" t="s">
        <v>0</v>
      </c>
    </row>
    <row r="27" spans="1:25" ht="18" customHeight="1">
      <c r="Y27" s="34" t="s">
        <v>0</v>
      </c>
    </row>
    <row r="28" spans="1:25" ht="18" customHeight="1">
      <c r="Y28" s="34" t="s">
        <v>0</v>
      </c>
    </row>
    <row r="29" spans="1:25" ht="18">
      <c r="A29" s="557" t="s">
        <v>169</v>
      </c>
      <c r="B29" s="558"/>
      <c r="C29" s="558"/>
      <c r="D29" s="558"/>
      <c r="E29" s="558"/>
      <c r="F29" s="558"/>
      <c r="G29" s="558"/>
      <c r="H29" s="558"/>
      <c r="I29" s="558"/>
      <c r="J29" s="558"/>
      <c r="K29" s="558"/>
      <c r="L29" s="558"/>
      <c r="M29" s="558"/>
      <c r="N29" s="558"/>
      <c r="O29" s="558"/>
      <c r="P29" s="558"/>
      <c r="Q29" s="558"/>
      <c r="R29" s="558"/>
      <c r="S29" s="558"/>
      <c r="T29" s="558"/>
      <c r="U29" s="558"/>
      <c r="V29" s="558"/>
      <c r="W29" s="558"/>
      <c r="X29" s="558"/>
      <c r="Y29" s="34" t="s">
        <v>0</v>
      </c>
    </row>
    <row r="30" spans="1:25" ht="16.8">
      <c r="A30" s="559" t="s">
        <v>207</v>
      </c>
      <c r="B30" s="601"/>
      <c r="C30" s="601"/>
      <c r="D30" s="601"/>
      <c r="E30" s="601"/>
      <c r="F30" s="601"/>
      <c r="G30" s="601"/>
      <c r="H30" s="601"/>
      <c r="I30" s="601"/>
      <c r="J30" s="601"/>
      <c r="K30" s="601"/>
      <c r="L30" s="601"/>
      <c r="M30" s="601"/>
      <c r="N30" s="601"/>
      <c r="O30" s="601"/>
      <c r="P30" s="601"/>
      <c r="Q30" s="601"/>
      <c r="R30" s="601"/>
      <c r="S30" s="601"/>
      <c r="T30" s="601"/>
      <c r="U30" s="601"/>
      <c r="V30" s="601"/>
      <c r="W30" s="601"/>
      <c r="X30" s="601"/>
      <c r="Y30" s="34" t="s">
        <v>0</v>
      </c>
    </row>
    <row r="31" spans="1:25" ht="16.8">
      <c r="A31" s="559" t="s">
        <v>215</v>
      </c>
      <c r="B31" s="560"/>
      <c r="C31" s="560"/>
      <c r="D31" s="560"/>
      <c r="E31" s="560"/>
      <c r="F31" s="560"/>
      <c r="G31" s="560"/>
      <c r="H31" s="560"/>
      <c r="I31" s="560"/>
      <c r="J31" s="560"/>
      <c r="K31" s="560"/>
      <c r="L31" s="560"/>
      <c r="M31" s="560"/>
      <c r="N31" s="560"/>
      <c r="O31" s="560"/>
      <c r="P31" s="560"/>
      <c r="Q31" s="560"/>
      <c r="R31" s="560"/>
      <c r="S31" s="560"/>
      <c r="T31" s="560"/>
      <c r="U31" s="560"/>
      <c r="V31" s="560"/>
      <c r="W31" s="560"/>
      <c r="X31" s="560"/>
      <c r="Y31" s="34" t="s">
        <v>0</v>
      </c>
    </row>
    <row r="32" spans="1:25" ht="16.8">
      <c r="A32" s="559" t="s">
        <v>166</v>
      </c>
      <c r="B32" s="560"/>
      <c r="C32" s="560"/>
      <c r="D32" s="560"/>
      <c r="E32" s="560"/>
      <c r="F32" s="560"/>
      <c r="G32" s="560"/>
      <c r="H32" s="560"/>
      <c r="I32" s="560"/>
      <c r="J32" s="560"/>
      <c r="K32" s="560"/>
      <c r="L32" s="560"/>
      <c r="M32" s="560"/>
      <c r="N32" s="560"/>
      <c r="O32" s="560"/>
      <c r="P32" s="560"/>
      <c r="Q32" s="560"/>
      <c r="R32" s="560"/>
      <c r="S32" s="560"/>
      <c r="T32" s="560"/>
      <c r="U32" s="560"/>
      <c r="V32" s="560"/>
      <c r="W32" s="560"/>
      <c r="X32" s="560"/>
      <c r="Y32" s="34" t="s">
        <v>0</v>
      </c>
    </row>
    <row r="33" spans="1:25">
      <c r="A33" s="552"/>
      <c r="B33" s="552"/>
      <c r="C33" s="552"/>
      <c r="D33" s="552"/>
      <c r="E33" s="552"/>
      <c r="F33" s="552"/>
      <c r="G33" s="552"/>
      <c r="H33" s="552"/>
      <c r="I33" s="552"/>
      <c r="J33" s="552"/>
      <c r="K33" s="552"/>
      <c r="L33" s="552"/>
      <c r="M33" s="552"/>
      <c r="N33" s="552"/>
      <c r="O33" s="552"/>
      <c r="P33" s="552"/>
      <c r="Q33" s="552"/>
      <c r="R33" s="552"/>
      <c r="S33" s="552"/>
      <c r="T33" s="552"/>
      <c r="U33" s="552"/>
      <c r="V33" s="552"/>
      <c r="W33" s="552"/>
      <c r="X33" s="552"/>
      <c r="Y33" s="34" t="s">
        <v>0</v>
      </c>
    </row>
    <row r="34" spans="1:25" ht="18" customHeight="1">
      <c r="Y34" s="34" t="s">
        <v>0</v>
      </c>
    </row>
    <row r="35" spans="1:25" ht="18" customHeight="1">
      <c r="A35" s="18"/>
      <c r="B35" s="18"/>
      <c r="C35" s="18"/>
      <c r="D35" s="19"/>
      <c r="E35" s="19"/>
      <c r="F35" s="19"/>
      <c r="G35" s="19"/>
      <c r="H35" s="19"/>
      <c r="I35" s="19"/>
      <c r="J35" s="19"/>
      <c r="K35" s="19"/>
      <c r="L35" s="19"/>
      <c r="M35" s="19"/>
      <c r="N35" s="19"/>
      <c r="O35" s="19"/>
      <c r="P35" s="19"/>
      <c r="Q35" s="19"/>
      <c r="R35" s="19"/>
      <c r="S35" s="19"/>
      <c r="T35" s="19"/>
      <c r="U35" s="19"/>
      <c r="V35" s="19"/>
      <c r="W35" s="19"/>
      <c r="X35" s="19"/>
      <c r="Y35" s="34" t="s">
        <v>0</v>
      </c>
    </row>
    <row r="36" spans="1:25" ht="22.5" customHeight="1">
      <c r="A36" s="590" t="s">
        <v>172</v>
      </c>
      <c r="B36" s="591"/>
      <c r="C36" s="591"/>
      <c r="D36" s="575" t="s">
        <v>252</v>
      </c>
      <c r="E36" s="581"/>
      <c r="F36" s="582"/>
      <c r="G36" s="575" t="s">
        <v>251</v>
      </c>
      <c r="H36" s="576"/>
      <c r="I36" s="577"/>
      <c r="J36" s="575" t="s">
        <v>253</v>
      </c>
      <c r="K36" s="581"/>
      <c r="L36" s="582"/>
      <c r="M36" s="575" t="s">
        <v>199</v>
      </c>
      <c r="N36" s="581"/>
      <c r="O36" s="582"/>
      <c r="P36" s="575" t="s">
        <v>201</v>
      </c>
      <c r="Q36" s="596"/>
      <c r="R36" s="596"/>
      <c r="S36" s="575" t="s">
        <v>202</v>
      </c>
      <c r="T36" s="576"/>
      <c r="U36" s="576"/>
      <c r="V36" s="575" t="s">
        <v>203</v>
      </c>
      <c r="W36" s="576"/>
      <c r="X36" s="577"/>
      <c r="Y36" s="34" t="s">
        <v>0</v>
      </c>
    </row>
    <row r="37" spans="1:25" ht="27.75" customHeight="1">
      <c r="A37" s="592"/>
      <c r="B37" s="593"/>
      <c r="C37" s="593"/>
      <c r="D37" s="583"/>
      <c r="E37" s="584"/>
      <c r="F37" s="585"/>
      <c r="G37" s="578"/>
      <c r="H37" s="579"/>
      <c r="I37" s="580"/>
      <c r="J37" s="583"/>
      <c r="K37" s="584"/>
      <c r="L37" s="585"/>
      <c r="M37" s="583"/>
      <c r="N37" s="584"/>
      <c r="O37" s="585"/>
      <c r="P37" s="597"/>
      <c r="Q37" s="598"/>
      <c r="R37" s="598"/>
      <c r="S37" s="578"/>
      <c r="T37" s="579"/>
      <c r="U37" s="579"/>
      <c r="V37" s="578"/>
      <c r="W37" s="579"/>
      <c r="X37" s="580"/>
      <c r="Y37" s="34" t="s">
        <v>0</v>
      </c>
    </row>
    <row r="38" spans="1:25" ht="16.2" thickBot="1">
      <c r="A38" s="594"/>
      <c r="B38" s="595"/>
      <c r="C38" s="595"/>
      <c r="D38" s="283" t="s">
        <v>173</v>
      </c>
      <c r="E38" s="282" t="s">
        <v>19</v>
      </c>
      <c r="F38" s="282" t="s">
        <v>175</v>
      </c>
      <c r="G38" s="283" t="s">
        <v>173</v>
      </c>
      <c r="H38" s="282" t="s">
        <v>19</v>
      </c>
      <c r="I38" s="282" t="s">
        <v>175</v>
      </c>
      <c r="J38" s="442" t="s">
        <v>173</v>
      </c>
      <c r="K38" s="282" t="s">
        <v>19</v>
      </c>
      <c r="L38" s="443" t="s">
        <v>175</v>
      </c>
      <c r="M38" s="283" t="s">
        <v>173</v>
      </c>
      <c r="N38" s="282" t="s">
        <v>19</v>
      </c>
      <c r="O38" s="282" t="s">
        <v>175</v>
      </c>
      <c r="P38" s="283" t="s">
        <v>173</v>
      </c>
      <c r="Q38" s="282" t="s">
        <v>19</v>
      </c>
      <c r="R38" s="282" t="s">
        <v>175</v>
      </c>
      <c r="S38" s="283" t="s">
        <v>173</v>
      </c>
      <c r="T38" s="282" t="s">
        <v>19</v>
      </c>
      <c r="U38" s="282" t="s">
        <v>175</v>
      </c>
      <c r="V38" s="283" t="s">
        <v>173</v>
      </c>
      <c r="W38" s="282" t="s">
        <v>19</v>
      </c>
      <c r="X38" s="310" t="s">
        <v>175</v>
      </c>
      <c r="Y38" s="34" t="s">
        <v>0</v>
      </c>
    </row>
    <row r="39" spans="1:25">
      <c r="A39" s="284"/>
      <c r="B39" s="574" t="s">
        <v>208</v>
      </c>
      <c r="C39" s="574"/>
      <c r="D39" s="301">
        <v>32</v>
      </c>
      <c r="E39" s="302">
        <v>32</v>
      </c>
      <c r="F39" s="303">
        <v>2695</v>
      </c>
      <c r="G39" s="301">
        <v>32</v>
      </c>
      <c r="H39" s="302">
        <v>32</v>
      </c>
      <c r="I39" s="303">
        <v>2700</v>
      </c>
      <c r="J39" s="301">
        <v>0</v>
      </c>
      <c r="K39" s="302">
        <v>0</v>
      </c>
      <c r="L39" s="303">
        <v>0</v>
      </c>
      <c r="M39" s="301">
        <v>32</v>
      </c>
      <c r="N39" s="302">
        <v>32</v>
      </c>
      <c r="O39" s="303">
        <v>2700</v>
      </c>
      <c r="P39" s="301">
        <v>0</v>
      </c>
      <c r="Q39" s="302">
        <v>0</v>
      </c>
      <c r="R39" s="303">
        <v>0</v>
      </c>
      <c r="S39" s="301">
        <v>0</v>
      </c>
      <c r="T39" s="302">
        <v>0</v>
      </c>
      <c r="U39" s="303">
        <v>0</v>
      </c>
      <c r="V39" s="301">
        <f>P39+M39+S39</f>
        <v>32</v>
      </c>
      <c r="W39" s="302">
        <f>+N39+Q39+T39</f>
        <v>32</v>
      </c>
      <c r="X39" s="296">
        <f>R39+O39+U39</f>
        <v>2700</v>
      </c>
      <c r="Y39" s="34" t="s">
        <v>0</v>
      </c>
    </row>
    <row r="40" spans="1:25">
      <c r="A40" s="284"/>
      <c r="B40" s="218"/>
      <c r="C40" s="218"/>
      <c r="D40" s="301"/>
      <c r="E40" s="302"/>
      <c r="F40" s="303"/>
      <c r="G40" s="301"/>
      <c r="H40" s="302"/>
      <c r="I40" s="303"/>
      <c r="J40" s="301"/>
      <c r="K40" s="302"/>
      <c r="L40" s="303"/>
      <c r="M40" s="301"/>
      <c r="N40" s="302"/>
      <c r="O40" s="303"/>
      <c r="P40" s="301"/>
      <c r="Q40" s="302"/>
      <c r="R40" s="303"/>
      <c r="S40" s="301"/>
      <c r="T40" s="302"/>
      <c r="U40" s="303"/>
      <c r="V40" s="301"/>
      <c r="W40" s="302"/>
      <c r="X40" s="296"/>
      <c r="Y40" s="34" t="s">
        <v>0</v>
      </c>
    </row>
    <row r="41" spans="1:25">
      <c r="A41" s="284"/>
      <c r="B41" s="218"/>
      <c r="C41" s="218" t="s">
        <v>209</v>
      </c>
      <c r="D41" s="301">
        <f t="shared" ref="D41:W41" si="1">D39</f>
        <v>32</v>
      </c>
      <c r="E41" s="302">
        <f t="shared" si="1"/>
        <v>32</v>
      </c>
      <c r="F41" s="303">
        <f t="shared" si="1"/>
        <v>2695</v>
      </c>
      <c r="G41" s="301">
        <f t="shared" si="1"/>
        <v>32</v>
      </c>
      <c r="H41" s="302">
        <f t="shared" si="1"/>
        <v>32</v>
      </c>
      <c r="I41" s="303">
        <f t="shared" si="1"/>
        <v>2700</v>
      </c>
      <c r="J41" s="301">
        <f t="shared" ref="J41:L41" si="2">J39</f>
        <v>0</v>
      </c>
      <c r="K41" s="302">
        <f t="shared" si="2"/>
        <v>0</v>
      </c>
      <c r="L41" s="303">
        <f t="shared" si="2"/>
        <v>0</v>
      </c>
      <c r="M41" s="301">
        <f t="shared" si="1"/>
        <v>32</v>
      </c>
      <c r="N41" s="302">
        <f t="shared" si="1"/>
        <v>32</v>
      </c>
      <c r="O41" s="303">
        <f t="shared" si="1"/>
        <v>2700</v>
      </c>
      <c r="P41" s="301">
        <f t="shared" si="1"/>
        <v>0</v>
      </c>
      <c r="Q41" s="302">
        <f t="shared" si="1"/>
        <v>0</v>
      </c>
      <c r="R41" s="303">
        <f t="shared" si="1"/>
        <v>0</v>
      </c>
      <c r="S41" s="301">
        <f t="shared" si="1"/>
        <v>0</v>
      </c>
      <c r="T41" s="302">
        <f t="shared" si="1"/>
        <v>0</v>
      </c>
      <c r="U41" s="303">
        <f t="shared" si="1"/>
        <v>0</v>
      </c>
      <c r="V41" s="301">
        <f t="shared" si="1"/>
        <v>32</v>
      </c>
      <c r="W41" s="302">
        <f t="shared" si="1"/>
        <v>32</v>
      </c>
      <c r="X41" s="296">
        <f>X39</f>
        <v>2700</v>
      </c>
      <c r="Y41" s="34" t="s">
        <v>0</v>
      </c>
    </row>
    <row r="42" spans="1:25">
      <c r="A42" s="284"/>
      <c r="B42" s="218"/>
      <c r="C42" s="218"/>
      <c r="D42" s="301"/>
      <c r="E42" s="302"/>
      <c r="F42" s="303"/>
      <c r="G42" s="301"/>
      <c r="H42" s="302"/>
      <c r="I42" s="303"/>
      <c r="J42" s="301"/>
      <c r="K42" s="302"/>
      <c r="L42" s="303"/>
      <c r="M42" s="301"/>
      <c r="N42" s="302"/>
      <c r="O42" s="303"/>
      <c r="P42" s="301"/>
      <c r="Q42" s="302"/>
      <c r="R42" s="303"/>
      <c r="S42" s="301"/>
      <c r="T42" s="302"/>
      <c r="U42" s="303"/>
      <c r="V42" s="301"/>
      <c r="W42" s="302"/>
      <c r="X42" s="296"/>
      <c r="Y42" s="34" t="s">
        <v>0</v>
      </c>
    </row>
    <row r="43" spans="1:25">
      <c r="A43" s="284"/>
      <c r="B43" s="574" t="s">
        <v>210</v>
      </c>
      <c r="C43" s="574"/>
      <c r="D43" s="301">
        <v>1918</v>
      </c>
      <c r="E43" s="302">
        <v>1774</v>
      </c>
      <c r="F43" s="303">
        <v>930305</v>
      </c>
      <c r="G43" s="301">
        <v>1918</v>
      </c>
      <c r="H43" s="302">
        <v>1774</v>
      </c>
      <c r="I43" s="303">
        <v>676221</v>
      </c>
      <c r="J43" s="301">
        <v>0</v>
      </c>
      <c r="K43" s="302">
        <v>0</v>
      </c>
      <c r="L43" s="303">
        <v>15500</v>
      </c>
      <c r="M43" s="301">
        <v>1918</v>
      </c>
      <c r="N43" s="302">
        <v>1774</v>
      </c>
      <c r="O43" s="303">
        <v>691721</v>
      </c>
      <c r="P43" s="301">
        <v>0</v>
      </c>
      <c r="Q43" s="302">
        <v>0</v>
      </c>
      <c r="R43" s="303">
        <v>0</v>
      </c>
      <c r="S43" s="301">
        <v>0</v>
      </c>
      <c r="T43" s="302">
        <v>0</v>
      </c>
      <c r="U43" s="303">
        <v>0</v>
      </c>
      <c r="V43" s="301">
        <f>P43+M43+S43</f>
        <v>1918</v>
      </c>
      <c r="W43" s="302">
        <f>+N43+Q43+T43</f>
        <v>1774</v>
      </c>
      <c r="X43" s="296">
        <f>R43+O43+U43</f>
        <v>691721</v>
      </c>
      <c r="Y43" s="34" t="s">
        <v>0</v>
      </c>
    </row>
    <row r="44" spans="1:25">
      <c r="A44" s="284"/>
      <c r="B44" s="573" t="s">
        <v>211</v>
      </c>
      <c r="C44" s="573"/>
      <c r="D44" s="301">
        <v>0</v>
      </c>
      <c r="E44" s="302">
        <v>0</v>
      </c>
      <c r="F44" s="303">
        <v>14347</v>
      </c>
      <c r="G44" s="301">
        <v>0</v>
      </c>
      <c r="H44" s="302">
        <v>0</v>
      </c>
      <c r="I44" s="303">
        <v>14347</v>
      </c>
      <c r="J44" s="301">
        <v>0</v>
      </c>
      <c r="K44" s="302">
        <v>0</v>
      </c>
      <c r="L44" s="303">
        <v>0</v>
      </c>
      <c r="M44" s="301">
        <v>0</v>
      </c>
      <c r="N44" s="302">
        <v>0</v>
      </c>
      <c r="O44" s="303">
        <v>14347</v>
      </c>
      <c r="P44" s="301">
        <v>0</v>
      </c>
      <c r="Q44" s="302">
        <v>0</v>
      </c>
      <c r="R44" s="303">
        <v>0</v>
      </c>
      <c r="S44" s="301">
        <v>0</v>
      </c>
      <c r="T44" s="302">
        <v>0</v>
      </c>
      <c r="U44" s="303">
        <v>0</v>
      </c>
      <c r="V44" s="301">
        <f>P44+M44+S44</f>
        <v>0</v>
      </c>
      <c r="W44" s="302">
        <f>+N44+Q44+T44</f>
        <v>0</v>
      </c>
      <c r="X44" s="296">
        <f>R44+O44+U44</f>
        <v>14347</v>
      </c>
      <c r="Y44" s="34" t="s">
        <v>0</v>
      </c>
    </row>
    <row r="45" spans="1:25" ht="17.25" customHeight="1">
      <c r="A45" s="284"/>
      <c r="B45" s="573" t="s">
        <v>212</v>
      </c>
      <c r="C45" s="573"/>
      <c r="D45" s="301">
        <v>0</v>
      </c>
      <c r="E45" s="302">
        <v>0</v>
      </c>
      <c r="F45" s="303">
        <v>0</v>
      </c>
      <c r="G45" s="301">
        <v>0</v>
      </c>
      <c r="H45" s="302">
        <v>0</v>
      </c>
      <c r="I45" s="303">
        <v>0</v>
      </c>
      <c r="J45" s="301">
        <v>0</v>
      </c>
      <c r="K45" s="302">
        <v>0</v>
      </c>
      <c r="L45" s="303">
        <v>0</v>
      </c>
      <c r="M45" s="301">
        <v>0</v>
      </c>
      <c r="N45" s="302">
        <v>0</v>
      </c>
      <c r="O45" s="303">
        <f>SUM(F45+I45)</f>
        <v>0</v>
      </c>
      <c r="P45" s="301">
        <v>0</v>
      </c>
      <c r="Q45" s="302">
        <v>0</v>
      </c>
      <c r="R45" s="303">
        <v>0</v>
      </c>
      <c r="S45" s="301">
        <v>0</v>
      </c>
      <c r="T45" s="302">
        <v>0</v>
      </c>
      <c r="U45" s="303">
        <v>0</v>
      </c>
      <c r="V45" s="301">
        <f>P45+M45+S45</f>
        <v>0</v>
      </c>
      <c r="W45" s="302">
        <f>+N45+Q45+T45</f>
        <v>0</v>
      </c>
      <c r="X45" s="296">
        <f>R45+O45+U45</f>
        <v>0</v>
      </c>
      <c r="Y45" s="34" t="s">
        <v>0</v>
      </c>
    </row>
    <row r="46" spans="1:25" ht="17.25" customHeight="1">
      <c r="A46" s="284"/>
      <c r="B46" s="573" t="s">
        <v>213</v>
      </c>
      <c r="C46" s="573"/>
      <c r="D46" s="301">
        <v>0</v>
      </c>
      <c r="E46" s="302">
        <v>0</v>
      </c>
      <c r="F46" s="303">
        <v>1334</v>
      </c>
      <c r="G46" s="301">
        <v>0</v>
      </c>
      <c r="H46" s="302">
        <v>0</v>
      </c>
      <c r="I46" s="303">
        <v>5000</v>
      </c>
      <c r="J46" s="301">
        <v>0</v>
      </c>
      <c r="K46" s="302">
        <v>0</v>
      </c>
      <c r="L46" s="303">
        <v>0</v>
      </c>
      <c r="M46" s="301">
        <v>0</v>
      </c>
      <c r="N46" s="302">
        <v>0</v>
      </c>
      <c r="O46" s="303">
        <v>5000</v>
      </c>
      <c r="P46" s="301">
        <v>0</v>
      </c>
      <c r="Q46" s="302">
        <v>0</v>
      </c>
      <c r="R46" s="303">
        <v>0</v>
      </c>
      <c r="S46" s="301">
        <v>0</v>
      </c>
      <c r="T46" s="302">
        <v>0</v>
      </c>
      <c r="U46" s="303">
        <v>0</v>
      </c>
      <c r="V46" s="301">
        <f>P46+M46+S46</f>
        <v>0</v>
      </c>
      <c r="W46" s="302">
        <f>+N46+Q46+T46</f>
        <v>0</v>
      </c>
      <c r="X46" s="296">
        <f>R46+O46+U46</f>
        <v>5000</v>
      </c>
      <c r="Y46" s="34" t="s">
        <v>0</v>
      </c>
    </row>
    <row r="47" spans="1:25" ht="17.25" customHeight="1">
      <c r="A47" s="284"/>
      <c r="B47" s="573"/>
      <c r="C47" s="573"/>
      <c r="D47" s="301"/>
      <c r="E47" s="302"/>
      <c r="F47" s="303"/>
      <c r="G47" s="301"/>
      <c r="H47" s="302"/>
      <c r="I47" s="303"/>
      <c r="J47" s="301"/>
      <c r="K47" s="302"/>
      <c r="L47" s="303"/>
      <c r="M47" s="301"/>
      <c r="N47" s="302"/>
      <c r="O47" s="303"/>
      <c r="P47" s="301"/>
      <c r="Q47" s="302"/>
      <c r="R47" s="303"/>
      <c r="S47" s="301"/>
      <c r="T47" s="302"/>
      <c r="U47" s="303"/>
      <c r="V47" s="301"/>
      <c r="W47" s="302"/>
      <c r="X47" s="296"/>
      <c r="Y47" s="34" t="s">
        <v>0</v>
      </c>
    </row>
    <row r="48" spans="1:25">
      <c r="A48" s="285"/>
      <c r="B48" s="53"/>
      <c r="C48" s="53" t="s">
        <v>20</v>
      </c>
      <c r="D48" s="304">
        <f>SUM(D41:D47)</f>
        <v>1950</v>
      </c>
      <c r="E48" s="305">
        <f t="shared" ref="E48:W48" si="3">SUM(E41:E47)</f>
        <v>1806</v>
      </c>
      <c r="F48" s="307">
        <f>SUM(F41:F47)</f>
        <v>948681</v>
      </c>
      <c r="G48" s="304">
        <f t="shared" si="3"/>
        <v>1950</v>
      </c>
      <c r="H48" s="305">
        <f t="shared" si="3"/>
        <v>1806</v>
      </c>
      <c r="I48" s="307">
        <f t="shared" si="3"/>
        <v>698268</v>
      </c>
      <c r="J48" s="304">
        <f t="shared" ref="J48:L48" si="4">SUM(J41:J47)</f>
        <v>0</v>
      </c>
      <c r="K48" s="305">
        <f t="shared" si="4"/>
        <v>0</v>
      </c>
      <c r="L48" s="306">
        <f t="shared" si="4"/>
        <v>15500</v>
      </c>
      <c r="M48" s="304">
        <f t="shared" si="3"/>
        <v>1950</v>
      </c>
      <c r="N48" s="305">
        <f t="shared" si="3"/>
        <v>1806</v>
      </c>
      <c r="O48" s="307">
        <f>SUM(O41:O47)</f>
        <v>713768</v>
      </c>
      <c r="P48" s="304">
        <f t="shared" si="3"/>
        <v>0</v>
      </c>
      <c r="Q48" s="305">
        <f t="shared" si="3"/>
        <v>0</v>
      </c>
      <c r="R48" s="306">
        <f t="shared" si="3"/>
        <v>0</v>
      </c>
      <c r="S48" s="304">
        <f t="shared" si="3"/>
        <v>0</v>
      </c>
      <c r="T48" s="305">
        <f t="shared" si="3"/>
        <v>0</v>
      </c>
      <c r="U48" s="306">
        <f t="shared" si="3"/>
        <v>0</v>
      </c>
      <c r="V48" s="304">
        <f t="shared" si="3"/>
        <v>1950</v>
      </c>
      <c r="W48" s="305">
        <f t="shared" si="3"/>
        <v>1806</v>
      </c>
      <c r="X48" s="308">
        <f>SUM(X41:X47)</f>
        <v>713768</v>
      </c>
      <c r="Y48" s="34" t="s">
        <v>0</v>
      </c>
    </row>
    <row r="49" spans="1:25">
      <c r="A49" s="198"/>
      <c r="B49" s="195"/>
      <c r="C49" s="195"/>
      <c r="D49" s="196"/>
      <c r="E49" s="196"/>
      <c r="F49" s="197"/>
      <c r="G49" s="196"/>
      <c r="H49" s="196"/>
      <c r="I49" s="197"/>
      <c r="J49" s="444"/>
      <c r="K49" s="445"/>
      <c r="L49" s="444"/>
      <c r="M49" s="446"/>
      <c r="N49" s="196"/>
      <c r="O49" s="197"/>
      <c r="P49" s="196"/>
      <c r="Q49" s="196"/>
      <c r="R49" s="197"/>
      <c r="S49" s="196"/>
      <c r="T49" s="196"/>
      <c r="U49" s="197"/>
      <c r="V49" s="196"/>
      <c r="W49" s="196"/>
      <c r="X49" s="197"/>
      <c r="Y49" s="34" t="s">
        <v>0</v>
      </c>
    </row>
    <row r="50" spans="1:25">
      <c r="A50" s="198"/>
      <c r="B50" s="195"/>
      <c r="C50" s="195"/>
      <c r="D50" s="196"/>
      <c r="E50" s="196"/>
      <c r="F50" s="197"/>
      <c r="G50" s="196"/>
      <c r="H50" s="196"/>
      <c r="I50" s="197"/>
      <c r="J50" s="447"/>
      <c r="K50" s="448"/>
      <c r="L50" s="447"/>
      <c r="M50" s="196"/>
      <c r="N50" s="196"/>
      <c r="O50" s="197"/>
      <c r="P50" s="196"/>
      <c r="Q50" s="196"/>
      <c r="R50" s="197"/>
      <c r="S50" s="196"/>
      <c r="T50" s="196"/>
      <c r="U50" s="197"/>
      <c r="V50" s="196"/>
      <c r="W50" s="196"/>
      <c r="X50" s="197"/>
      <c r="Y50" s="34" t="s">
        <v>0</v>
      </c>
    </row>
    <row r="51" spans="1:25">
      <c r="A51" s="198"/>
      <c r="B51" s="313"/>
      <c r="C51" s="195"/>
      <c r="D51" s="196"/>
      <c r="E51" s="196"/>
      <c r="F51" s="197"/>
      <c r="G51" s="196"/>
      <c r="H51" s="196"/>
      <c r="I51" s="197"/>
      <c r="J51" s="447"/>
      <c r="K51" s="448"/>
      <c r="L51" s="447"/>
      <c r="M51" s="196"/>
      <c r="N51" s="196"/>
      <c r="O51" s="197"/>
      <c r="P51" s="196"/>
      <c r="Q51" s="196"/>
      <c r="R51" s="197"/>
      <c r="S51" s="196"/>
      <c r="T51" s="196"/>
      <c r="U51" s="197"/>
      <c r="V51" s="196"/>
      <c r="W51" s="196"/>
      <c r="X51" s="197"/>
      <c r="Y51" s="34" t="s">
        <v>0</v>
      </c>
    </row>
    <row r="52" spans="1:25">
      <c r="A52" s="198"/>
      <c r="B52" s="195"/>
      <c r="C52" s="195"/>
      <c r="D52" s="196"/>
      <c r="E52" s="196"/>
      <c r="F52" s="197"/>
      <c r="G52" s="196"/>
      <c r="H52" s="196"/>
      <c r="I52" s="197"/>
      <c r="J52" s="197"/>
      <c r="K52" s="197"/>
      <c r="L52" s="197"/>
      <c r="M52" s="196"/>
      <c r="N52" s="196"/>
      <c r="O52" s="197"/>
      <c r="P52" s="196"/>
      <c r="Q52" s="196"/>
      <c r="R52" s="197"/>
      <c r="S52" s="196"/>
      <c r="T52" s="196"/>
      <c r="U52" s="197"/>
      <c r="V52" s="196"/>
      <c r="W52" s="196"/>
      <c r="X52" s="197"/>
      <c r="Y52" s="34" t="s">
        <v>9</v>
      </c>
    </row>
    <row r="53" spans="1:25">
      <c r="A53" s="198"/>
      <c r="B53" s="195"/>
      <c r="C53" s="195"/>
      <c r="D53" s="196"/>
      <c r="E53" s="196"/>
      <c r="F53" s="197"/>
      <c r="G53" s="196"/>
      <c r="H53" s="196"/>
      <c r="I53" s="197"/>
      <c r="J53" s="197"/>
      <c r="K53" s="197"/>
      <c r="L53" s="197"/>
      <c r="M53" s="196"/>
      <c r="N53" s="196"/>
      <c r="O53" s="197"/>
      <c r="P53" s="196"/>
      <c r="Q53" s="196"/>
      <c r="R53" s="197"/>
      <c r="S53" s="196"/>
      <c r="T53" s="196"/>
      <c r="U53" s="197"/>
      <c r="V53" s="196"/>
      <c r="W53" s="196"/>
      <c r="X53" s="197"/>
      <c r="Y53" s="34"/>
    </row>
    <row r="54" spans="1:25">
      <c r="C54" s="314"/>
    </row>
  </sheetData>
  <mergeCells count="41">
    <mergeCell ref="A22:U22"/>
    <mergeCell ref="A21:U21"/>
    <mergeCell ref="A36:C38"/>
    <mergeCell ref="G36:I37"/>
    <mergeCell ref="M36:O37"/>
    <mergeCell ref="P36:R37"/>
    <mergeCell ref="S36:U37"/>
    <mergeCell ref="A23:U23"/>
    <mergeCell ref="A29:X29"/>
    <mergeCell ref="A31:X31"/>
    <mergeCell ref="A32:X32"/>
    <mergeCell ref="A33:X33"/>
    <mergeCell ref="J36:L37"/>
    <mergeCell ref="A30:X30"/>
    <mergeCell ref="A25:X25"/>
    <mergeCell ref="B47:C47"/>
    <mergeCell ref="B43:C43"/>
    <mergeCell ref="B44:C44"/>
    <mergeCell ref="V36:X37"/>
    <mergeCell ref="D36:F37"/>
    <mergeCell ref="B39:C39"/>
    <mergeCell ref="B45:C45"/>
    <mergeCell ref="B46:C46"/>
    <mergeCell ref="A20:U20"/>
    <mergeCell ref="A10:X10"/>
    <mergeCell ref="A11:U13"/>
    <mergeCell ref="V12:V13"/>
    <mergeCell ref="A18:U18"/>
    <mergeCell ref="A1:X1"/>
    <mergeCell ref="A14:U14"/>
    <mergeCell ref="A2:X2"/>
    <mergeCell ref="A3:X3"/>
    <mergeCell ref="A8:X8"/>
    <mergeCell ref="A9:X9"/>
    <mergeCell ref="X12:X13"/>
    <mergeCell ref="W12:W13"/>
    <mergeCell ref="A4:X4"/>
    <mergeCell ref="A5:X5"/>
    <mergeCell ref="A7:X7"/>
    <mergeCell ref="V11:X11"/>
    <mergeCell ref="A6:X6"/>
  </mergeCells>
  <phoneticPr fontId="0" type="noConversion"/>
  <printOptions horizontalCentered="1"/>
  <pageMargins left="0.25" right="0.25" top="1" bottom="0.25" header="0" footer="0.5"/>
  <pageSetup scale="62" firstPageNumber="8" fitToHeight="2" orientation="landscape" useFirstPageNumber="1" r:id="rId1"/>
  <headerFooter>
    <oddFooter>&amp;C&amp;"Times New Roman,Regular"&amp;14Exhibit B - Summary of Requirements</oddFooter>
  </headerFooter>
  <rowBreaks count="1" manualBreakCount="1">
    <brk id="28" max="23" man="1"/>
  </rowBreaks>
  <ignoredErrors>
    <ignoredError sqref="W39 W44" formula="1"/>
  </ignoredErrors>
</worksheet>
</file>

<file path=xl/worksheets/sheet3.xml><?xml version="1.0" encoding="utf-8"?>
<worksheet xmlns="http://schemas.openxmlformats.org/spreadsheetml/2006/main" xmlns:r="http://schemas.openxmlformats.org/officeDocument/2006/relationships">
  <sheetPr>
    <pageSetUpPr fitToPage="1"/>
  </sheetPr>
  <dimension ref="A1:T29"/>
  <sheetViews>
    <sheetView view="pageBreakPreview" topLeftCell="A9" zoomScale="175" zoomScaleNormal="75" zoomScaleSheetLayoutView="175" workbookViewId="0">
      <selection activeCell="A7" sqref="A7"/>
    </sheetView>
  </sheetViews>
  <sheetFormatPr defaultColWidth="8.90625" defaultRowHeight="13.2"/>
  <cols>
    <col min="1" max="1" width="47.6328125" style="455" customWidth="1"/>
    <col min="2" max="2" width="1.1796875" style="455" customWidth="1"/>
    <col min="3" max="3" width="10.81640625" style="455" customWidth="1"/>
    <col min="4" max="4" width="11" style="455" customWidth="1"/>
    <col min="5" max="5" width="1.1796875" style="455" customWidth="1"/>
    <col min="6" max="7" width="11.1796875" style="455" customWidth="1"/>
    <col min="8" max="8" width="1.1796875" style="455" customWidth="1"/>
    <col min="9" max="16" width="10.81640625" style="455" customWidth="1"/>
    <col min="17" max="17" width="1.90625" style="455" customWidth="1"/>
    <col min="18" max="16384" width="8.90625" style="455"/>
  </cols>
  <sheetData>
    <row r="1" spans="1:19" ht="21">
      <c r="A1" s="611" t="s">
        <v>259</v>
      </c>
      <c r="B1" s="612"/>
      <c r="C1" s="612"/>
      <c r="D1" s="612"/>
      <c r="E1" s="612"/>
      <c r="F1" s="612"/>
      <c r="G1" s="612"/>
      <c r="H1" s="612"/>
      <c r="I1" s="612"/>
      <c r="J1" s="612"/>
      <c r="K1" s="612"/>
      <c r="L1" s="612"/>
      <c r="M1" s="612"/>
      <c r="N1" s="612"/>
      <c r="O1" s="612"/>
      <c r="P1" s="612"/>
      <c r="Q1" s="454"/>
      <c r="R1" s="454"/>
    </row>
    <row r="2" spans="1:19" ht="19.2" customHeight="1">
      <c r="A2" s="456"/>
      <c r="S2" s="453"/>
    </row>
    <row r="3" spans="1:19" ht="15.6">
      <c r="A3" s="613" t="s">
        <v>260</v>
      </c>
      <c r="B3" s="614"/>
      <c r="C3" s="614"/>
      <c r="D3" s="614"/>
      <c r="E3" s="614"/>
      <c r="F3" s="614"/>
      <c r="G3" s="614"/>
      <c r="H3" s="614"/>
      <c r="I3" s="614"/>
      <c r="J3" s="614"/>
      <c r="K3" s="614"/>
      <c r="L3" s="614"/>
      <c r="M3" s="614"/>
      <c r="N3" s="614"/>
      <c r="O3" s="614"/>
      <c r="P3" s="614"/>
      <c r="Q3" s="457"/>
      <c r="R3" s="457"/>
      <c r="S3" s="453"/>
    </row>
    <row r="4" spans="1:19" ht="15.6">
      <c r="A4" s="613" t="s">
        <v>207</v>
      </c>
      <c r="B4" s="601"/>
      <c r="C4" s="601"/>
      <c r="D4" s="601"/>
      <c r="E4" s="601"/>
      <c r="F4" s="601"/>
      <c r="G4" s="601"/>
      <c r="H4" s="601"/>
      <c r="I4" s="601"/>
      <c r="J4" s="601"/>
      <c r="K4" s="601"/>
      <c r="L4" s="601"/>
      <c r="M4" s="601"/>
      <c r="N4" s="601"/>
      <c r="O4" s="601"/>
      <c r="P4" s="601"/>
      <c r="Q4" s="526"/>
      <c r="R4" s="526"/>
      <c r="S4" s="453"/>
    </row>
    <row r="5" spans="1:19" ht="15.6">
      <c r="A5" s="615" t="s">
        <v>215</v>
      </c>
      <c r="B5" s="614"/>
      <c r="C5" s="614"/>
      <c r="D5" s="614"/>
      <c r="E5" s="614"/>
      <c r="F5" s="614"/>
      <c r="G5" s="614"/>
      <c r="H5" s="614"/>
      <c r="I5" s="614"/>
      <c r="J5" s="614"/>
      <c r="K5" s="614"/>
      <c r="L5" s="614"/>
      <c r="M5" s="614"/>
      <c r="N5" s="614"/>
      <c r="O5" s="614"/>
      <c r="P5" s="614"/>
      <c r="Q5" s="441"/>
      <c r="R5" s="441"/>
    </row>
    <row r="6" spans="1:19" ht="15">
      <c r="A6" s="616" t="s">
        <v>166</v>
      </c>
      <c r="B6" s="614"/>
      <c r="C6" s="614"/>
      <c r="D6" s="614"/>
      <c r="E6" s="614"/>
      <c r="F6" s="614"/>
      <c r="G6" s="614"/>
      <c r="H6" s="614"/>
      <c r="I6" s="614"/>
      <c r="J6" s="614"/>
      <c r="K6" s="614"/>
      <c r="L6" s="614"/>
      <c r="M6" s="614"/>
      <c r="N6" s="614"/>
      <c r="O6" s="614"/>
      <c r="P6" s="614"/>
      <c r="Q6" s="457"/>
      <c r="R6" s="457"/>
      <c r="S6" s="453"/>
    </row>
    <row r="7" spans="1:19">
      <c r="S7" s="453"/>
    </row>
    <row r="8" spans="1:19" ht="13.8" thickBot="1">
      <c r="S8" s="453"/>
    </row>
    <row r="9" spans="1:19" ht="37.5" customHeight="1">
      <c r="A9" s="458"/>
      <c r="B9" s="459"/>
      <c r="C9" s="617" t="s">
        <v>261</v>
      </c>
      <c r="D9" s="618"/>
      <c r="E9" s="460"/>
      <c r="F9" s="617" t="s">
        <v>251</v>
      </c>
      <c r="G9" s="618"/>
      <c r="H9" s="460"/>
      <c r="I9" s="623" t="s">
        <v>199</v>
      </c>
      <c r="J9" s="618"/>
      <c r="K9" s="624">
        <v>2013</v>
      </c>
      <c r="L9" s="625"/>
      <c r="M9" s="625"/>
      <c r="N9" s="626"/>
      <c r="O9" s="623" t="s">
        <v>203</v>
      </c>
      <c r="P9" s="618"/>
      <c r="R9" s="461"/>
      <c r="S9" s="453"/>
    </row>
    <row r="10" spans="1:19" ht="14.25" customHeight="1">
      <c r="A10" s="459"/>
      <c r="B10" s="459"/>
      <c r="C10" s="619"/>
      <c r="D10" s="620"/>
      <c r="E10" s="460"/>
      <c r="F10" s="621"/>
      <c r="G10" s="622"/>
      <c r="H10" s="460"/>
      <c r="I10" s="621"/>
      <c r="J10" s="622"/>
      <c r="K10" s="627" t="s">
        <v>262</v>
      </c>
      <c r="L10" s="628"/>
      <c r="M10" s="607" t="s">
        <v>263</v>
      </c>
      <c r="N10" s="608"/>
      <c r="O10" s="621"/>
      <c r="P10" s="622"/>
      <c r="R10" s="461"/>
      <c r="S10" s="453"/>
    </row>
    <row r="11" spans="1:19" hidden="1">
      <c r="A11" s="609" t="s">
        <v>264</v>
      </c>
      <c r="B11" s="459"/>
      <c r="C11" s="462"/>
      <c r="D11" s="463"/>
      <c r="E11" s="464"/>
      <c r="F11" s="462"/>
      <c r="G11" s="463"/>
      <c r="H11" s="464"/>
      <c r="I11" s="462"/>
      <c r="J11" s="463"/>
      <c r="K11" s="462"/>
      <c r="L11" s="463"/>
      <c r="M11" s="465"/>
      <c r="N11" s="463"/>
      <c r="O11" s="462"/>
      <c r="P11" s="463"/>
      <c r="R11" s="465"/>
      <c r="S11" s="453"/>
    </row>
    <row r="12" spans="1:19" ht="26.4">
      <c r="A12" s="610"/>
      <c r="B12" s="459"/>
      <c r="C12" s="466" t="s">
        <v>265</v>
      </c>
      <c r="D12" s="467" t="s">
        <v>266</v>
      </c>
      <c r="E12" s="464"/>
      <c r="F12" s="466" t="s">
        <v>265</v>
      </c>
      <c r="G12" s="467" t="s">
        <v>266</v>
      </c>
      <c r="H12" s="464"/>
      <c r="I12" s="466" t="s">
        <v>265</v>
      </c>
      <c r="J12" s="467" t="s">
        <v>266</v>
      </c>
      <c r="K12" s="466" t="s">
        <v>265</v>
      </c>
      <c r="L12" s="467" t="s">
        <v>266</v>
      </c>
      <c r="M12" s="466" t="s">
        <v>265</v>
      </c>
      <c r="N12" s="467" t="s">
        <v>266</v>
      </c>
      <c r="O12" s="466" t="s">
        <v>265</v>
      </c>
      <c r="P12" s="467" t="s">
        <v>266</v>
      </c>
      <c r="R12" s="468"/>
      <c r="S12" s="453"/>
    </row>
    <row r="13" spans="1:19">
      <c r="A13" s="479"/>
      <c r="B13" s="459"/>
      <c r="C13" s="469"/>
      <c r="D13" s="470"/>
      <c r="E13" s="459"/>
      <c r="F13" s="469"/>
      <c r="G13" s="470"/>
      <c r="H13" s="459"/>
      <c r="I13" s="469"/>
      <c r="J13" s="470"/>
      <c r="K13" s="469"/>
      <c r="L13" s="472"/>
      <c r="M13" s="469"/>
      <c r="N13" s="470"/>
      <c r="O13" s="469"/>
      <c r="P13" s="470"/>
      <c r="Q13" s="473"/>
      <c r="R13" s="473"/>
      <c r="S13" s="453"/>
    </row>
    <row r="14" spans="1:19" ht="39" customHeight="1">
      <c r="A14" s="474" t="s">
        <v>267</v>
      </c>
      <c r="B14" s="459"/>
      <c r="C14" s="469"/>
      <c r="D14" s="470"/>
      <c r="E14" s="471"/>
      <c r="F14" s="469"/>
      <c r="G14" s="470"/>
      <c r="H14" s="471"/>
      <c r="I14" s="469"/>
      <c r="J14" s="470"/>
      <c r="K14" s="469"/>
      <c r="L14" s="472"/>
      <c r="M14" s="469"/>
      <c r="N14" s="470"/>
      <c r="O14" s="469"/>
      <c r="P14" s="470"/>
      <c r="Q14" s="473"/>
      <c r="R14" s="473"/>
      <c r="S14" s="453"/>
    </row>
    <row r="15" spans="1:19" ht="56.4" customHeight="1">
      <c r="A15" s="475" t="s">
        <v>294</v>
      </c>
      <c r="B15" s="459"/>
      <c r="C15" s="529">
        <v>1806</v>
      </c>
      <c r="D15" s="530">
        <v>948681</v>
      </c>
      <c r="E15" s="531"/>
      <c r="F15" s="529">
        <v>1806</v>
      </c>
      <c r="G15" s="530">
        <v>698298</v>
      </c>
      <c r="H15" s="531"/>
      <c r="I15" s="529">
        <v>1806</v>
      </c>
      <c r="J15" s="530">
        <v>713768</v>
      </c>
      <c r="K15" s="529"/>
      <c r="L15" s="532"/>
      <c r="M15" s="529"/>
      <c r="N15" s="530"/>
      <c r="O15" s="529">
        <f t="shared" ref="O15" si="0">+I15+K15+M15</f>
        <v>1806</v>
      </c>
      <c r="P15" s="530">
        <v>713768</v>
      </c>
      <c r="Q15" s="473"/>
      <c r="R15" s="473"/>
      <c r="S15" s="453"/>
    </row>
    <row r="16" spans="1:19" ht="15.6">
      <c r="A16" s="476" t="s">
        <v>268</v>
      </c>
      <c r="B16" s="477"/>
      <c r="C16" s="533">
        <f>SUM(C15:C15)</f>
        <v>1806</v>
      </c>
      <c r="D16" s="534">
        <f>SUM(D15:D15)</f>
        <v>948681</v>
      </c>
      <c r="E16" s="535"/>
      <c r="F16" s="533">
        <f>SUM(F15:F15)</f>
        <v>1806</v>
      </c>
      <c r="G16" s="534">
        <f>SUM(G15:G15)</f>
        <v>698298</v>
      </c>
      <c r="H16" s="536"/>
      <c r="I16" s="533">
        <f t="shared" ref="I16:P16" si="1">SUM(I15:I15)</f>
        <v>1806</v>
      </c>
      <c r="J16" s="534">
        <f t="shared" si="1"/>
        <v>713768</v>
      </c>
      <c r="K16" s="533">
        <f t="shared" si="1"/>
        <v>0</v>
      </c>
      <c r="L16" s="537">
        <f t="shared" si="1"/>
        <v>0</v>
      </c>
      <c r="M16" s="533">
        <f t="shared" si="1"/>
        <v>0</v>
      </c>
      <c r="N16" s="534">
        <f t="shared" si="1"/>
        <v>0</v>
      </c>
      <c r="O16" s="533">
        <f t="shared" si="1"/>
        <v>1806</v>
      </c>
      <c r="P16" s="534">
        <f t="shared" si="1"/>
        <v>713768</v>
      </c>
      <c r="Q16" s="478"/>
      <c r="R16" s="478"/>
      <c r="S16" s="453"/>
    </row>
    <row r="17" spans="1:20" ht="16.2" thickBot="1">
      <c r="A17" s="459"/>
      <c r="B17" s="459"/>
      <c r="C17" s="538"/>
      <c r="D17" s="538"/>
      <c r="E17" s="538"/>
      <c r="F17" s="538"/>
      <c r="G17" s="538"/>
      <c r="H17" s="538"/>
      <c r="I17" s="538"/>
      <c r="J17" s="538"/>
      <c r="K17" s="539"/>
      <c r="L17" s="539"/>
      <c r="M17" s="540"/>
      <c r="N17" s="538"/>
      <c r="O17" s="538"/>
      <c r="P17" s="538"/>
      <c r="Q17" s="473"/>
      <c r="R17" s="473"/>
      <c r="S17" s="453"/>
    </row>
    <row r="18" spans="1:20" s="484" customFormat="1" ht="18.75" customHeight="1" thickBot="1">
      <c r="A18" s="480" t="s">
        <v>269</v>
      </c>
      <c r="B18" s="481"/>
      <c r="C18" s="541">
        <f>C16</f>
        <v>1806</v>
      </c>
      <c r="D18" s="541">
        <f t="shared" ref="D18:P18" si="2">D16</f>
        <v>948681</v>
      </c>
      <c r="E18" s="541">
        <f t="shared" si="2"/>
        <v>0</v>
      </c>
      <c r="F18" s="541">
        <f t="shared" si="2"/>
        <v>1806</v>
      </c>
      <c r="G18" s="541">
        <f t="shared" si="2"/>
        <v>698298</v>
      </c>
      <c r="H18" s="541">
        <f t="shared" si="2"/>
        <v>0</v>
      </c>
      <c r="I18" s="541">
        <f t="shared" si="2"/>
        <v>1806</v>
      </c>
      <c r="J18" s="541">
        <f t="shared" si="2"/>
        <v>713768</v>
      </c>
      <c r="K18" s="541">
        <f t="shared" si="2"/>
        <v>0</v>
      </c>
      <c r="L18" s="541">
        <f t="shared" si="2"/>
        <v>0</v>
      </c>
      <c r="M18" s="541">
        <f t="shared" si="2"/>
        <v>0</v>
      </c>
      <c r="N18" s="541">
        <f t="shared" si="2"/>
        <v>0</v>
      </c>
      <c r="O18" s="541">
        <f t="shared" si="2"/>
        <v>1806</v>
      </c>
      <c r="P18" s="542">
        <f t="shared" si="2"/>
        <v>713768</v>
      </c>
      <c r="Q18" s="482"/>
      <c r="R18" s="483"/>
      <c r="S18" s="453"/>
    </row>
    <row r="19" spans="1:20">
      <c r="A19" s="485"/>
      <c r="B19" s="485"/>
      <c r="C19" s="482"/>
      <c r="D19" s="483"/>
      <c r="E19" s="485"/>
      <c r="F19" s="482"/>
      <c r="G19" s="483"/>
      <c r="H19" s="485"/>
      <c r="I19" s="482"/>
      <c r="J19" s="483"/>
      <c r="K19" s="484"/>
      <c r="L19" s="484"/>
      <c r="M19" s="484"/>
      <c r="N19" s="484"/>
      <c r="O19" s="484"/>
      <c r="P19" s="484"/>
      <c r="Q19" s="484"/>
      <c r="R19" s="486"/>
      <c r="S19" s="486"/>
      <c r="T19" s="453"/>
    </row>
    <row r="20" spans="1:20">
      <c r="A20" s="485"/>
      <c r="B20" s="485"/>
      <c r="C20" s="482"/>
      <c r="D20" s="483"/>
      <c r="E20" s="485"/>
      <c r="F20" s="482"/>
      <c r="G20" s="483"/>
      <c r="H20" s="485"/>
      <c r="I20" s="482"/>
      <c r="J20" s="483"/>
      <c r="K20" s="484"/>
      <c r="L20" s="484"/>
      <c r="M20" s="484"/>
      <c r="N20" s="484"/>
      <c r="O20" s="484"/>
      <c r="P20" s="484"/>
      <c r="Q20" s="484"/>
      <c r="R20" s="486"/>
      <c r="S20" s="486"/>
      <c r="T20" s="453"/>
    </row>
    <row r="22" spans="1:20" ht="204.75" customHeight="1"/>
    <row r="25" spans="1:20" ht="57" customHeight="1"/>
    <row r="26" spans="1:20" ht="33.75" customHeight="1"/>
    <row r="28" spans="1:20" ht="15">
      <c r="A28" s="604"/>
      <c r="B28" s="605"/>
      <c r="C28" s="605"/>
      <c r="D28" s="605"/>
      <c r="E28" s="605"/>
      <c r="F28" s="605"/>
      <c r="G28" s="605"/>
      <c r="H28" s="605"/>
      <c r="I28" s="605"/>
      <c r="J28" s="606"/>
      <c r="K28" s="606"/>
      <c r="L28" s="606"/>
      <c r="M28" s="606"/>
      <c r="N28" s="606"/>
      <c r="O28" s="606"/>
      <c r="P28" s="606"/>
      <c r="Q28" s="606"/>
      <c r="R28" s="606"/>
      <c r="S28" s="606"/>
    </row>
    <row r="29" spans="1:20">
      <c r="S29" s="453"/>
    </row>
  </sheetData>
  <mergeCells count="14">
    <mergeCell ref="A28:S28"/>
    <mergeCell ref="M10:N10"/>
    <mergeCell ref="A11:A12"/>
    <mergeCell ref="A1:P1"/>
    <mergeCell ref="A3:P3"/>
    <mergeCell ref="A5:P5"/>
    <mergeCell ref="A6:P6"/>
    <mergeCell ref="C9:D10"/>
    <mergeCell ref="F9:G10"/>
    <mergeCell ref="I9:J10"/>
    <mergeCell ref="K9:N9"/>
    <mergeCell ref="O9:P10"/>
    <mergeCell ref="K10:L10"/>
    <mergeCell ref="A4:P4"/>
  </mergeCells>
  <printOptions horizontalCentered="1"/>
  <pageMargins left="0.25" right="0.25" top="1" bottom="0.75" header="0.5" footer="0.5"/>
  <pageSetup scale="61" fitToHeight="0" orientation="landscape" r:id="rId1"/>
  <headerFooter alignWithMargins="0">
    <oddFooter>&amp;C&amp;"Times New Roman,Regular"&amp;14Exhibit D - Resources by DOJ Strategic Goals &amp; Strategic Objectives</oddFooter>
  </headerFooter>
</worksheet>
</file>

<file path=xl/worksheets/sheet4.xml><?xml version="1.0" encoding="utf-8"?>
<worksheet xmlns="http://schemas.openxmlformats.org/spreadsheetml/2006/main" xmlns:r="http://schemas.openxmlformats.org/officeDocument/2006/relationships">
  <sheetPr codeName="Sheet2">
    <pageSetUpPr fitToPage="1"/>
  </sheetPr>
  <dimension ref="A1:U45"/>
  <sheetViews>
    <sheetView view="pageBreakPreview" zoomScale="78" zoomScaleNormal="85" zoomScaleSheetLayoutView="78" workbookViewId="0">
      <selection activeCell="A7" sqref="A7"/>
    </sheetView>
  </sheetViews>
  <sheetFormatPr defaultRowHeight="15"/>
  <cols>
    <col min="10" max="10" width="17.6328125" customWidth="1"/>
    <col min="13" max="13" width="9.54296875" bestFit="1" customWidth="1"/>
    <col min="14" max="14" width="2" customWidth="1"/>
  </cols>
  <sheetData>
    <row r="1" spans="1:21" s="427" customFormat="1" ht="19.2">
      <c r="A1" s="630" t="s">
        <v>248</v>
      </c>
      <c r="B1" s="631"/>
      <c r="C1" s="631"/>
      <c r="D1" s="631"/>
      <c r="E1" s="631"/>
      <c r="F1" s="631"/>
      <c r="G1" s="631"/>
      <c r="H1" s="631"/>
      <c r="I1" s="631"/>
      <c r="J1" s="631"/>
      <c r="K1" s="631"/>
      <c r="L1" s="631"/>
      <c r="M1" s="631"/>
      <c r="N1" s="433" t="s">
        <v>0</v>
      </c>
      <c r="O1" s="434"/>
    </row>
    <row r="2" spans="1:21" s="211" customFormat="1" ht="18">
      <c r="A2" s="216"/>
      <c r="B2" s="212"/>
      <c r="C2" s="212"/>
      <c r="D2" s="212"/>
      <c r="E2" s="212"/>
      <c r="F2" s="212"/>
      <c r="G2" s="212"/>
      <c r="H2" s="212"/>
      <c r="I2" s="212"/>
      <c r="J2" s="212"/>
      <c r="K2" s="212"/>
      <c r="L2" s="212"/>
      <c r="M2" s="212"/>
      <c r="N2" s="34" t="s">
        <v>0</v>
      </c>
      <c r="O2" s="3"/>
      <c r="P2" s="186"/>
      <c r="Q2" s="186"/>
      <c r="R2" s="186"/>
      <c r="S2" s="186"/>
      <c r="T2" s="186"/>
      <c r="U2" s="186"/>
    </row>
    <row r="3" spans="1:21" s="211" customFormat="1" ht="18">
      <c r="A3" s="216"/>
      <c r="B3" s="212"/>
      <c r="C3" s="212"/>
      <c r="D3" s="212"/>
      <c r="E3" s="212"/>
      <c r="F3" s="212"/>
      <c r="G3" s="212"/>
      <c r="H3" s="212"/>
      <c r="I3" s="212"/>
      <c r="J3" s="212"/>
      <c r="K3" s="212"/>
      <c r="L3" s="212"/>
      <c r="M3" s="212"/>
      <c r="N3" s="34" t="s">
        <v>0</v>
      </c>
      <c r="O3" s="3"/>
      <c r="P3" s="186"/>
      <c r="Q3" s="186"/>
      <c r="R3" s="186"/>
      <c r="S3" s="186"/>
      <c r="T3" s="186"/>
      <c r="U3" s="186"/>
    </row>
    <row r="4" spans="1:21" ht="18">
      <c r="A4" s="213" t="s">
        <v>174</v>
      </c>
      <c r="B4" s="214"/>
      <c r="C4" s="214"/>
      <c r="D4" s="214"/>
      <c r="E4" s="214"/>
      <c r="F4" s="214"/>
      <c r="G4" s="214"/>
      <c r="H4" s="214"/>
      <c r="I4" s="214"/>
      <c r="J4" s="214"/>
      <c r="K4" s="215"/>
      <c r="L4" s="215"/>
      <c r="M4" s="215"/>
      <c r="N4" s="34" t="s">
        <v>0</v>
      </c>
      <c r="O4" s="3"/>
      <c r="P4" s="186"/>
      <c r="Q4" s="186"/>
      <c r="R4" s="186"/>
      <c r="S4" s="186"/>
      <c r="T4" s="186"/>
      <c r="U4" s="186"/>
    </row>
    <row r="5" spans="1:21" ht="18">
      <c r="A5" s="632" t="s">
        <v>241</v>
      </c>
      <c r="B5" s="633"/>
      <c r="C5" s="633"/>
      <c r="D5" s="633"/>
      <c r="E5" s="633"/>
      <c r="F5" s="633"/>
      <c r="G5" s="633"/>
      <c r="H5" s="633"/>
      <c r="I5" s="633"/>
      <c r="J5" s="633"/>
      <c r="K5" s="633"/>
      <c r="L5" s="633"/>
      <c r="M5" s="633"/>
      <c r="N5" s="34" t="s">
        <v>0</v>
      </c>
      <c r="O5" s="3"/>
      <c r="P5" s="186"/>
      <c r="Q5" s="186"/>
      <c r="R5" s="186"/>
      <c r="S5" s="186"/>
      <c r="T5" s="186"/>
      <c r="U5" s="186"/>
    </row>
    <row r="6" spans="1:21" ht="17.399999999999999">
      <c r="A6" s="634" t="s">
        <v>207</v>
      </c>
      <c r="B6" s="635"/>
      <c r="C6" s="635"/>
      <c r="D6" s="635"/>
      <c r="E6" s="635"/>
      <c r="F6" s="635"/>
      <c r="G6" s="635"/>
      <c r="H6" s="635"/>
      <c r="I6" s="635"/>
      <c r="J6" s="635"/>
      <c r="K6" s="635"/>
      <c r="L6" s="635"/>
      <c r="M6" s="635"/>
      <c r="N6" s="34" t="s">
        <v>0</v>
      </c>
      <c r="O6" s="3"/>
      <c r="P6" s="186"/>
      <c r="Q6" s="186"/>
      <c r="R6" s="186"/>
      <c r="S6" s="186"/>
      <c r="T6" s="186"/>
      <c r="U6" s="186"/>
    </row>
    <row r="7" spans="1:21" ht="17.399999999999999">
      <c r="A7" s="634" t="s">
        <v>234</v>
      </c>
      <c r="B7" s="635"/>
      <c r="C7" s="635"/>
      <c r="D7" s="635"/>
      <c r="E7" s="635"/>
      <c r="F7" s="635"/>
      <c r="G7" s="635"/>
      <c r="H7" s="635"/>
      <c r="I7" s="635"/>
      <c r="J7" s="635"/>
      <c r="K7" s="635"/>
      <c r="L7" s="635"/>
      <c r="M7" s="635"/>
      <c r="N7" s="34" t="s">
        <v>0</v>
      </c>
      <c r="O7" s="3"/>
      <c r="P7" s="186"/>
      <c r="Q7" s="186"/>
      <c r="R7" s="186"/>
      <c r="S7" s="186"/>
      <c r="T7" s="186"/>
      <c r="U7" s="186"/>
    </row>
    <row r="8" spans="1:21" s="211" customFormat="1" ht="17.399999999999999">
      <c r="A8" s="315"/>
      <c r="B8" s="316"/>
      <c r="C8" s="316"/>
      <c r="D8" s="316"/>
      <c r="E8" s="316"/>
      <c r="F8" s="316"/>
      <c r="G8" s="316"/>
      <c r="H8" s="316"/>
      <c r="I8" s="316"/>
      <c r="J8" s="316"/>
      <c r="K8" s="316"/>
      <c r="L8" s="316"/>
      <c r="M8" s="316"/>
      <c r="N8" s="34" t="s">
        <v>0</v>
      </c>
      <c r="O8" s="3"/>
      <c r="P8" s="186"/>
      <c r="Q8" s="186"/>
      <c r="R8" s="186"/>
      <c r="S8" s="186"/>
      <c r="T8" s="186"/>
      <c r="U8" s="186"/>
    </row>
    <row r="9" spans="1:21" ht="17.399999999999999">
      <c r="A9" s="369"/>
      <c r="B9" s="316"/>
      <c r="C9" s="316"/>
      <c r="D9" s="316"/>
      <c r="E9" s="316"/>
      <c r="F9" s="316"/>
      <c r="G9" s="316"/>
      <c r="H9" s="316"/>
      <c r="I9" s="316"/>
      <c r="J9" s="316"/>
      <c r="K9" s="370"/>
      <c r="L9" s="370"/>
      <c r="M9" s="370" t="s">
        <v>175</v>
      </c>
      <c r="N9" s="34" t="s">
        <v>0</v>
      </c>
      <c r="O9" s="3"/>
      <c r="P9" s="186"/>
      <c r="Q9" s="186"/>
      <c r="R9" s="186"/>
      <c r="S9" s="186"/>
      <c r="T9" s="186"/>
      <c r="U9" s="186"/>
    </row>
    <row r="10" spans="1:21" ht="17.399999999999999">
      <c r="A10" s="371" t="s">
        <v>262</v>
      </c>
      <c r="B10" s="372"/>
      <c r="C10" s="372"/>
      <c r="D10" s="372"/>
      <c r="E10" s="372"/>
      <c r="F10" s="372"/>
      <c r="G10" s="372"/>
      <c r="H10" s="372"/>
      <c r="I10" s="372"/>
      <c r="J10" s="372"/>
      <c r="K10" s="373" t="s">
        <v>242</v>
      </c>
      <c r="L10" s="373" t="s">
        <v>19</v>
      </c>
      <c r="M10" s="374" t="s">
        <v>243</v>
      </c>
      <c r="N10" s="34" t="s">
        <v>0</v>
      </c>
      <c r="O10" s="3"/>
      <c r="P10" s="186"/>
      <c r="Q10" s="186"/>
      <c r="R10" s="186"/>
      <c r="S10" s="186"/>
      <c r="T10" s="186"/>
      <c r="U10" s="186"/>
    </row>
    <row r="11" spans="1:21" ht="17.399999999999999">
      <c r="A11" s="375"/>
      <c r="B11" s="376"/>
      <c r="C11" s="376"/>
      <c r="D11" s="376"/>
      <c r="E11" s="376"/>
      <c r="F11" s="376"/>
      <c r="G11" s="376"/>
      <c r="H11" s="376"/>
      <c r="I11" s="376"/>
      <c r="J11" s="376"/>
      <c r="K11" s="377"/>
      <c r="L11" s="377"/>
      <c r="M11" s="377"/>
      <c r="N11" s="34" t="s">
        <v>0</v>
      </c>
      <c r="O11" s="3"/>
      <c r="P11" s="186"/>
      <c r="Q11" s="186"/>
      <c r="R11" s="186"/>
      <c r="S11" s="186"/>
      <c r="T11" s="186"/>
      <c r="U11" s="186"/>
    </row>
    <row r="12" spans="1:21" ht="17.399999999999999">
      <c r="A12" s="378" t="s">
        <v>280</v>
      </c>
      <c r="B12" s="376"/>
      <c r="C12" s="376"/>
      <c r="D12" s="376"/>
      <c r="E12" s="376"/>
      <c r="F12" s="376"/>
      <c r="G12" s="376"/>
      <c r="H12" s="376"/>
      <c r="I12" s="376"/>
      <c r="J12" s="376"/>
      <c r="K12" s="377">
        <v>0</v>
      </c>
      <c r="L12" s="377">
        <v>0</v>
      </c>
      <c r="M12" s="379">
        <v>15500</v>
      </c>
      <c r="N12" s="34" t="s">
        <v>0</v>
      </c>
      <c r="O12" s="3"/>
      <c r="P12" s="186"/>
      <c r="Q12" s="186"/>
      <c r="R12" s="186"/>
      <c r="S12" s="186"/>
      <c r="T12" s="186"/>
      <c r="U12" s="186"/>
    </row>
    <row r="13" spans="1:21" ht="17.399999999999999">
      <c r="A13" s="380"/>
      <c r="B13" s="376"/>
      <c r="C13" s="376"/>
      <c r="D13" s="376"/>
      <c r="E13" s="376"/>
      <c r="F13" s="376"/>
      <c r="G13" s="376"/>
      <c r="H13" s="376"/>
      <c r="I13" s="376"/>
      <c r="J13" s="376"/>
      <c r="K13" s="377"/>
      <c r="L13" s="377"/>
      <c r="M13" s="379"/>
      <c r="N13" s="34" t="s">
        <v>0</v>
      </c>
      <c r="O13" s="3"/>
      <c r="P13" s="186"/>
      <c r="Q13" s="186"/>
      <c r="R13" s="186"/>
      <c r="S13" s="186"/>
      <c r="T13" s="186"/>
      <c r="U13" s="186"/>
    </row>
    <row r="14" spans="1:21" ht="17.399999999999999">
      <c r="A14" s="375"/>
      <c r="B14" s="376"/>
      <c r="C14" s="376"/>
      <c r="D14" s="376"/>
      <c r="E14" s="376"/>
      <c r="F14" s="376"/>
      <c r="G14" s="376"/>
      <c r="H14" s="376"/>
      <c r="I14" s="376"/>
      <c r="J14" s="376"/>
      <c r="K14" s="377"/>
      <c r="L14" s="377"/>
      <c r="M14" s="379"/>
      <c r="N14" s="34" t="s">
        <v>0</v>
      </c>
      <c r="O14" s="3"/>
      <c r="P14" s="186"/>
      <c r="Q14" s="186"/>
      <c r="R14" s="186"/>
      <c r="S14" s="186"/>
      <c r="T14" s="186"/>
      <c r="U14" s="186"/>
    </row>
    <row r="15" spans="1:21" ht="17.399999999999999">
      <c r="A15" s="629"/>
      <c r="B15" s="629"/>
      <c r="C15" s="629"/>
      <c r="D15" s="629"/>
      <c r="E15" s="629"/>
      <c r="F15" s="629"/>
      <c r="G15" s="629"/>
      <c r="H15" s="629"/>
      <c r="I15" s="629"/>
      <c r="J15" s="629"/>
      <c r="K15" s="381"/>
      <c r="L15" s="381"/>
      <c r="M15" s="381"/>
      <c r="N15" s="34" t="s">
        <v>0</v>
      </c>
      <c r="O15" s="3"/>
      <c r="P15" s="186"/>
      <c r="Q15" s="186"/>
      <c r="R15" s="186"/>
      <c r="S15" s="186"/>
      <c r="T15" s="186"/>
      <c r="U15" s="186"/>
    </row>
    <row r="16" spans="1:21" ht="17.399999999999999">
      <c r="A16" s="375"/>
      <c r="B16" s="382"/>
      <c r="C16" s="382"/>
      <c r="D16" s="382"/>
      <c r="E16" s="382"/>
      <c r="F16" s="382"/>
      <c r="G16" s="382"/>
      <c r="H16" s="382"/>
      <c r="I16" s="382"/>
      <c r="J16" s="383" t="s">
        <v>281</v>
      </c>
      <c r="K16" s="384">
        <v>0</v>
      </c>
      <c r="L16" s="384">
        <v>0</v>
      </c>
      <c r="M16" s="384">
        <f>SUM(M12)</f>
        <v>15500</v>
      </c>
      <c r="N16" s="34" t="s">
        <v>0</v>
      </c>
      <c r="O16" s="3"/>
      <c r="P16" s="186"/>
      <c r="Q16" s="186"/>
      <c r="R16" s="186"/>
      <c r="S16" s="186"/>
      <c r="T16" s="186"/>
      <c r="U16" s="186"/>
    </row>
    <row r="17" spans="1:21" ht="17.399999999999999">
      <c r="A17" s="375"/>
      <c r="B17" s="382"/>
      <c r="C17" s="382"/>
      <c r="D17" s="382"/>
      <c r="E17" s="382"/>
      <c r="F17" s="382"/>
      <c r="G17" s="382"/>
      <c r="H17" s="382"/>
      <c r="I17" s="382"/>
      <c r="J17" s="385"/>
      <c r="K17" s="381"/>
      <c r="L17" s="381"/>
      <c r="M17" s="381"/>
      <c r="N17" s="34" t="s">
        <v>0</v>
      </c>
      <c r="O17" s="3"/>
      <c r="P17" s="186"/>
      <c r="Q17" s="186"/>
      <c r="R17" s="186"/>
      <c r="S17" s="186"/>
      <c r="T17" s="186"/>
      <c r="U17" s="186"/>
    </row>
    <row r="18" spans="1:21" ht="17.399999999999999">
      <c r="A18" s="385"/>
      <c r="B18" s="385"/>
      <c r="C18" s="385"/>
      <c r="D18" s="385"/>
      <c r="E18" s="385"/>
      <c r="F18" s="385"/>
      <c r="G18" s="385"/>
      <c r="H18" s="385"/>
      <c r="I18" s="385"/>
      <c r="J18" s="386" t="s">
        <v>244</v>
      </c>
      <c r="K18" s="387">
        <v>0</v>
      </c>
      <c r="L18" s="387">
        <v>0</v>
      </c>
      <c r="M18" s="388">
        <f>SUM(M16)</f>
        <v>15500</v>
      </c>
      <c r="N18" s="34" t="s">
        <v>9</v>
      </c>
      <c r="O18" s="3"/>
      <c r="P18" s="186"/>
      <c r="Q18" s="186"/>
      <c r="R18" s="186"/>
      <c r="S18" s="186"/>
      <c r="T18" s="186"/>
      <c r="U18" s="186"/>
    </row>
    <row r="19" spans="1:21" ht="17.399999999999999">
      <c r="A19" s="186"/>
      <c r="B19" s="186"/>
      <c r="C19" s="186"/>
      <c r="D19" s="186"/>
      <c r="E19" s="186"/>
      <c r="F19" s="186"/>
      <c r="G19" s="186"/>
      <c r="H19" s="186"/>
      <c r="I19" s="186"/>
      <c r="J19" s="186"/>
      <c r="K19" s="186"/>
      <c r="L19" s="186"/>
      <c r="M19" s="186"/>
      <c r="N19" s="186"/>
      <c r="O19" s="186"/>
      <c r="P19" s="186"/>
      <c r="Q19" s="186"/>
      <c r="R19" s="186"/>
      <c r="S19" s="186"/>
      <c r="T19" s="186"/>
      <c r="U19" s="186"/>
    </row>
    <row r="20" spans="1:21" ht="17.399999999999999">
      <c r="A20" s="186"/>
      <c r="B20" s="186"/>
      <c r="C20" s="186"/>
      <c r="D20" s="186"/>
      <c r="E20" s="186"/>
      <c r="F20" s="186"/>
      <c r="G20" s="186"/>
      <c r="H20" s="186"/>
      <c r="I20" s="186"/>
      <c r="J20" s="186"/>
      <c r="K20" s="186"/>
      <c r="L20" s="186"/>
      <c r="M20" s="186"/>
      <c r="N20" s="186"/>
      <c r="O20" s="186"/>
      <c r="P20" s="186"/>
      <c r="Q20" s="186"/>
      <c r="R20" s="186"/>
      <c r="S20" s="186"/>
      <c r="T20" s="186"/>
      <c r="U20" s="186"/>
    </row>
    <row r="21" spans="1:21">
      <c r="M21" s="211"/>
      <c r="N21" s="211"/>
      <c r="O21" s="211"/>
      <c r="P21" s="211"/>
      <c r="Q21" s="211"/>
      <c r="R21" s="211"/>
      <c r="S21" s="211"/>
      <c r="T21" s="211"/>
      <c r="U21" s="211"/>
    </row>
    <row r="22" spans="1:21">
      <c r="M22" s="211"/>
      <c r="N22" s="211"/>
      <c r="O22" s="211"/>
      <c r="P22" s="211"/>
      <c r="Q22" s="211"/>
      <c r="R22" s="211"/>
      <c r="S22" s="211"/>
      <c r="T22" s="211"/>
      <c r="U22" s="211"/>
    </row>
    <row r="23" spans="1:21">
      <c r="M23" s="211"/>
      <c r="N23" s="211"/>
      <c r="O23" s="211"/>
      <c r="P23" s="211"/>
      <c r="Q23" s="211"/>
      <c r="R23" s="211"/>
      <c r="S23" s="211"/>
      <c r="T23" s="211"/>
      <c r="U23" s="211"/>
    </row>
    <row r="24" spans="1:21">
      <c r="M24" s="211"/>
      <c r="N24" s="211"/>
      <c r="O24" s="211"/>
      <c r="P24" s="211"/>
      <c r="Q24" s="211"/>
      <c r="R24" s="211"/>
      <c r="S24" s="211"/>
      <c r="T24" s="211"/>
      <c r="U24" s="211"/>
    </row>
    <row r="25" spans="1:21">
      <c r="M25" s="211"/>
      <c r="N25" s="211"/>
      <c r="O25" s="211"/>
      <c r="P25" s="211"/>
      <c r="Q25" s="211"/>
      <c r="R25" s="211"/>
      <c r="S25" s="211"/>
      <c r="T25" s="211"/>
      <c r="U25" s="211"/>
    </row>
    <row r="26" spans="1:21">
      <c r="M26" s="211"/>
      <c r="N26" s="211"/>
      <c r="O26" s="211"/>
      <c r="P26" s="211"/>
      <c r="Q26" s="211"/>
      <c r="R26" s="211"/>
      <c r="S26" s="211"/>
      <c r="T26" s="211"/>
      <c r="U26" s="211"/>
    </row>
    <row r="27" spans="1:21">
      <c r="M27" s="211"/>
      <c r="N27" s="211"/>
      <c r="O27" s="211"/>
      <c r="P27" s="211"/>
      <c r="Q27" s="211"/>
      <c r="R27" s="211"/>
      <c r="S27" s="211"/>
      <c r="T27" s="211"/>
      <c r="U27" s="211"/>
    </row>
    <row r="28" spans="1:21">
      <c r="M28" s="211"/>
      <c r="N28" s="211"/>
      <c r="O28" s="211"/>
      <c r="P28" s="211"/>
      <c r="Q28" s="211"/>
      <c r="R28" s="211"/>
      <c r="S28" s="211"/>
      <c r="T28" s="211"/>
      <c r="U28" s="211"/>
    </row>
    <row r="29" spans="1:21">
      <c r="M29" s="211"/>
      <c r="N29" s="211"/>
      <c r="O29" s="211"/>
      <c r="P29" s="211"/>
      <c r="Q29" s="211"/>
      <c r="R29" s="211"/>
      <c r="S29" s="211"/>
      <c r="T29" s="211"/>
      <c r="U29" s="211"/>
    </row>
    <row r="30" spans="1:21">
      <c r="M30" s="211"/>
      <c r="N30" s="211"/>
      <c r="O30" s="211"/>
      <c r="P30" s="211"/>
      <c r="Q30" s="211"/>
      <c r="R30" s="211"/>
      <c r="S30" s="211"/>
      <c r="T30" s="211"/>
      <c r="U30" s="211"/>
    </row>
    <row r="31" spans="1:21">
      <c r="M31" s="211"/>
      <c r="N31" s="211"/>
      <c r="O31" s="211"/>
      <c r="P31" s="211"/>
      <c r="Q31" s="211"/>
      <c r="R31" s="211"/>
      <c r="S31" s="211"/>
      <c r="T31" s="211"/>
      <c r="U31" s="211"/>
    </row>
    <row r="32" spans="1:21">
      <c r="M32" s="211"/>
      <c r="N32" s="211"/>
      <c r="O32" s="211"/>
      <c r="P32" s="211"/>
      <c r="Q32" s="211"/>
      <c r="R32" s="211"/>
      <c r="S32" s="211"/>
      <c r="T32" s="211"/>
      <c r="U32" s="211"/>
    </row>
    <row r="33" spans="9:21">
      <c r="M33" s="211"/>
      <c r="N33" s="211"/>
      <c r="O33" s="211"/>
      <c r="P33" s="211"/>
      <c r="Q33" s="211"/>
      <c r="R33" s="211"/>
      <c r="S33" s="211"/>
      <c r="T33" s="211"/>
      <c r="U33" s="211"/>
    </row>
    <row r="34" spans="9:21">
      <c r="M34" s="211"/>
      <c r="N34" s="211"/>
      <c r="O34" s="211"/>
      <c r="P34" s="211"/>
      <c r="Q34" s="211"/>
      <c r="R34" s="211"/>
      <c r="S34" s="211"/>
      <c r="T34" s="211"/>
      <c r="U34" s="211"/>
    </row>
    <row r="35" spans="9:21">
      <c r="M35" s="211"/>
      <c r="N35" s="211"/>
      <c r="O35" s="211"/>
      <c r="P35" s="211"/>
      <c r="Q35" s="211"/>
      <c r="R35" s="211"/>
      <c r="S35" s="211"/>
      <c r="T35" s="211"/>
      <c r="U35" s="211"/>
    </row>
    <row r="36" spans="9:21">
      <c r="M36" s="211"/>
      <c r="N36" s="211"/>
      <c r="O36" s="211"/>
      <c r="P36" s="211"/>
      <c r="Q36" s="211"/>
      <c r="R36" s="211"/>
      <c r="S36" s="211"/>
      <c r="T36" s="211"/>
      <c r="U36" s="211"/>
    </row>
    <row r="37" spans="9:21">
      <c r="M37" s="211"/>
      <c r="N37" s="211"/>
      <c r="O37" s="211"/>
      <c r="P37" s="211"/>
      <c r="Q37" s="211"/>
      <c r="R37" s="211"/>
      <c r="S37" s="211"/>
      <c r="T37" s="211"/>
      <c r="U37" s="211"/>
    </row>
    <row r="38" spans="9:21">
      <c r="M38" s="211"/>
      <c r="N38" s="211"/>
      <c r="O38" s="211"/>
      <c r="P38" s="211"/>
      <c r="Q38" s="211"/>
      <c r="R38" s="211"/>
      <c r="S38" s="211"/>
      <c r="T38" s="211"/>
      <c r="U38" s="211"/>
    </row>
    <row r="39" spans="9:21">
      <c r="M39" s="211"/>
      <c r="N39" s="211"/>
      <c r="O39" s="211"/>
      <c r="P39" s="211"/>
      <c r="Q39" s="211"/>
      <c r="R39" s="211"/>
      <c r="S39" s="211"/>
      <c r="T39" s="211"/>
      <c r="U39" s="211"/>
    </row>
    <row r="40" spans="9:21">
      <c r="M40" s="211"/>
      <c r="N40" s="211"/>
      <c r="O40" s="211"/>
      <c r="P40" s="211"/>
      <c r="Q40" s="211"/>
      <c r="R40" s="211"/>
      <c r="S40" s="211"/>
      <c r="T40" s="211"/>
      <c r="U40" s="211"/>
    </row>
    <row r="41" spans="9:21">
      <c r="M41" s="211"/>
      <c r="N41" s="211"/>
      <c r="O41" s="211"/>
      <c r="P41" s="211"/>
      <c r="Q41" s="211"/>
      <c r="R41" s="211"/>
      <c r="S41" s="211"/>
      <c r="T41" s="211"/>
      <c r="U41" s="211"/>
    </row>
    <row r="42" spans="9:21">
      <c r="M42" s="211"/>
      <c r="N42" s="211"/>
      <c r="O42" s="211"/>
      <c r="P42" s="211"/>
      <c r="Q42" s="211"/>
      <c r="R42" s="211"/>
      <c r="S42" s="211"/>
      <c r="T42" s="211"/>
      <c r="U42" s="211"/>
    </row>
    <row r="43" spans="9:21">
      <c r="M43" s="211"/>
      <c r="N43" s="211"/>
      <c r="O43" s="211"/>
      <c r="P43" s="211"/>
      <c r="Q43" s="211"/>
      <c r="R43" s="211"/>
      <c r="S43" s="211"/>
      <c r="T43" s="211"/>
      <c r="U43" s="211"/>
    </row>
    <row r="44" spans="9:21">
      <c r="I44">
        <v>5000</v>
      </c>
      <c r="M44" s="211"/>
      <c r="N44" s="211"/>
      <c r="O44" s="211">
        <v>5000</v>
      </c>
      <c r="P44" s="211"/>
      <c r="Q44" s="211"/>
      <c r="R44" s="211"/>
      <c r="S44" s="211"/>
      <c r="T44" s="211"/>
      <c r="U44" s="211"/>
    </row>
    <row r="45" spans="9:21">
      <c r="M45" s="211"/>
      <c r="N45" s="211"/>
      <c r="O45" s="211"/>
      <c r="P45" s="211"/>
      <c r="Q45" s="211"/>
      <c r="R45" s="211"/>
      <c r="S45" s="211"/>
      <c r="T45" s="211"/>
      <c r="U45" s="211"/>
    </row>
  </sheetData>
  <mergeCells count="5">
    <mergeCell ref="A15:J15"/>
    <mergeCell ref="A1:M1"/>
    <mergeCell ref="A5:M5"/>
    <mergeCell ref="A6:M6"/>
    <mergeCell ref="A7:M7"/>
  </mergeCells>
  <printOptions horizontalCentered="1"/>
  <pageMargins left="0.5" right="0.5" top="1" bottom="1" header="0.3" footer="0.55000000000000004"/>
  <pageSetup scale="85" orientation="landscape" r:id="rId1"/>
  <headerFooter>
    <oddFooter>&amp;C&amp;"Times New Roman,Regular"&amp;14Exhibit E - Justification for Base Adjustments</oddFooter>
  </headerFooter>
</worksheet>
</file>

<file path=xl/worksheets/sheet5.xml><?xml version="1.0" encoding="utf-8"?>
<worksheet xmlns="http://schemas.openxmlformats.org/spreadsheetml/2006/main" xmlns:r="http://schemas.openxmlformats.org/officeDocument/2006/relationships">
  <sheetPr codeName="Sheet11">
    <pageSetUpPr fitToPage="1"/>
  </sheetPr>
  <dimension ref="A1:P36"/>
  <sheetViews>
    <sheetView showGridLines="0" showOutlineSymbols="0" view="pageBreakPreview" zoomScale="78" zoomScaleNormal="75" zoomScaleSheetLayoutView="78" workbookViewId="0">
      <selection activeCell="A7" sqref="A7"/>
    </sheetView>
  </sheetViews>
  <sheetFormatPr defaultColWidth="9.6328125" defaultRowHeight="15.6"/>
  <cols>
    <col min="1" max="1" width="27.81640625" style="6" customWidth="1"/>
    <col min="2" max="2" width="7.54296875" style="6" bestFit="1" customWidth="1"/>
    <col min="3" max="3" width="6.81640625" style="6" customWidth="1"/>
    <col min="4" max="4" width="10.90625" style="6" bestFit="1" customWidth="1"/>
    <col min="5" max="5" width="6.81640625" style="6" customWidth="1"/>
    <col min="6" max="6" width="5.6328125" style="6" customWidth="1"/>
    <col min="7" max="7" width="7.81640625" style="6" customWidth="1"/>
    <col min="8" max="8" width="5.54296875" style="6" customWidth="1"/>
    <col min="9" max="9" width="5.6328125" style="6" customWidth="1"/>
    <col min="10" max="10" width="7.81640625" style="6" customWidth="1"/>
    <col min="11" max="11" width="8.90625" style="6" bestFit="1" customWidth="1"/>
    <col min="12" max="12" width="10.453125" style="6" customWidth="1"/>
    <col min="13" max="13" width="7.54296875" style="6" bestFit="1" customWidth="1"/>
    <col min="14" max="14" width="6.81640625" style="6" customWidth="1"/>
    <col min="15" max="15" width="10.90625" style="6" bestFit="1" customWidth="1"/>
    <col min="16" max="16" width="1" style="33" customWidth="1"/>
    <col min="17" max="16384" width="9.6328125" style="6"/>
  </cols>
  <sheetData>
    <row r="1" spans="1:16" s="431" customFormat="1" ht="20.399999999999999">
      <c r="A1" s="640" t="s">
        <v>204</v>
      </c>
      <c r="B1" s="641"/>
      <c r="C1" s="641"/>
      <c r="D1" s="641"/>
      <c r="E1" s="641"/>
      <c r="F1" s="641"/>
      <c r="G1" s="641"/>
      <c r="H1" s="641"/>
      <c r="I1" s="641"/>
      <c r="J1" s="641"/>
      <c r="K1" s="641"/>
      <c r="L1" s="641"/>
      <c r="M1" s="641"/>
      <c r="N1" s="641"/>
      <c r="O1" s="641"/>
      <c r="P1" s="430" t="s">
        <v>0</v>
      </c>
    </row>
    <row r="2" spans="1:16" ht="39.75" customHeight="1">
      <c r="A2" s="636"/>
      <c r="B2" s="636"/>
      <c r="C2" s="636"/>
      <c r="D2" s="636"/>
      <c r="E2" s="636"/>
      <c r="F2" s="636"/>
      <c r="G2" s="636"/>
      <c r="H2" s="636"/>
      <c r="I2" s="636"/>
      <c r="J2" s="636"/>
      <c r="K2" s="636"/>
      <c r="L2" s="636"/>
      <c r="M2" s="636"/>
      <c r="N2" s="636"/>
      <c r="O2" s="636"/>
      <c r="P2" s="32" t="s">
        <v>0</v>
      </c>
    </row>
    <row r="3" spans="1:16" ht="16.5" customHeight="1">
      <c r="A3" s="642" t="s">
        <v>191</v>
      </c>
      <c r="B3" s="643"/>
      <c r="C3" s="643"/>
      <c r="D3" s="643"/>
      <c r="E3" s="643"/>
      <c r="F3" s="643"/>
      <c r="G3" s="643"/>
      <c r="H3" s="643"/>
      <c r="I3" s="643"/>
      <c r="J3" s="643"/>
      <c r="K3" s="643"/>
      <c r="L3" s="643"/>
      <c r="M3" s="643"/>
      <c r="N3" s="643"/>
      <c r="O3" s="643"/>
      <c r="P3" s="32" t="s">
        <v>0</v>
      </c>
    </row>
    <row r="4" spans="1:16" ht="16.5" customHeight="1">
      <c r="A4" s="644" t="str">
        <f>+'B. Summary of Requirements '!A5</f>
        <v>Federal Prison System</v>
      </c>
      <c r="B4" s="639"/>
      <c r="C4" s="639"/>
      <c r="D4" s="639"/>
      <c r="E4" s="639"/>
      <c r="F4" s="639"/>
      <c r="G4" s="639"/>
      <c r="H4" s="639"/>
      <c r="I4" s="639"/>
      <c r="J4" s="639"/>
      <c r="K4" s="639"/>
      <c r="L4" s="639"/>
      <c r="M4" s="639"/>
      <c r="N4" s="639"/>
      <c r="O4" s="639"/>
      <c r="P4" s="32" t="s">
        <v>0</v>
      </c>
    </row>
    <row r="5" spans="1:16" ht="16.5" customHeight="1">
      <c r="A5" s="644" t="str">
        <f>+'B. Summary of Requirements '!A6</f>
        <v>Federal Prison  Industries, Incorporated</v>
      </c>
      <c r="B5" s="639"/>
      <c r="C5" s="639"/>
      <c r="D5" s="639"/>
      <c r="E5" s="639"/>
      <c r="F5" s="639"/>
      <c r="G5" s="639"/>
      <c r="H5" s="639"/>
      <c r="I5" s="639"/>
      <c r="J5" s="639"/>
      <c r="K5" s="639"/>
      <c r="L5" s="639"/>
      <c r="M5" s="639"/>
      <c r="N5" s="639"/>
      <c r="O5" s="639"/>
      <c r="P5" s="32" t="s">
        <v>0</v>
      </c>
    </row>
    <row r="6" spans="1:16" ht="16.5" customHeight="1">
      <c r="A6" s="638"/>
      <c r="B6" s="639"/>
      <c r="C6" s="639"/>
      <c r="D6" s="639"/>
      <c r="E6" s="639"/>
      <c r="F6" s="639"/>
      <c r="G6" s="639"/>
      <c r="H6" s="639"/>
      <c r="I6" s="639"/>
      <c r="J6" s="639"/>
      <c r="K6" s="639"/>
      <c r="L6" s="639"/>
      <c r="M6" s="639"/>
      <c r="N6" s="639"/>
      <c r="O6" s="639"/>
      <c r="P6" s="32" t="s">
        <v>0</v>
      </c>
    </row>
    <row r="7" spans="1:16" ht="16.5" customHeight="1">
      <c r="A7" s="636"/>
      <c r="B7" s="636"/>
      <c r="C7" s="636"/>
      <c r="D7" s="636"/>
      <c r="E7" s="636"/>
      <c r="F7" s="636"/>
      <c r="G7" s="636"/>
      <c r="H7" s="636"/>
      <c r="I7" s="636"/>
      <c r="J7" s="636"/>
      <c r="K7" s="636"/>
      <c r="L7" s="636"/>
      <c r="M7" s="636"/>
      <c r="N7" s="636"/>
      <c r="O7" s="636"/>
      <c r="P7" s="32" t="s">
        <v>0</v>
      </c>
    </row>
    <row r="8" spans="1:16" ht="16.5" customHeight="1">
      <c r="A8" s="637"/>
      <c r="B8" s="637"/>
      <c r="C8" s="637"/>
      <c r="D8" s="637"/>
      <c r="E8" s="637"/>
      <c r="F8" s="637"/>
      <c r="G8" s="637"/>
      <c r="H8" s="637"/>
      <c r="I8" s="637"/>
      <c r="J8" s="637"/>
      <c r="K8" s="637"/>
      <c r="L8" s="637"/>
      <c r="M8" s="637"/>
      <c r="N8" s="637"/>
      <c r="O8" s="637"/>
      <c r="P8" s="32" t="s">
        <v>0</v>
      </c>
    </row>
    <row r="9" spans="1:16" ht="16.5" customHeight="1">
      <c r="A9" s="665" t="s">
        <v>15</v>
      </c>
      <c r="B9" s="647" t="s">
        <v>289</v>
      </c>
      <c r="C9" s="648"/>
      <c r="D9" s="649"/>
      <c r="E9" s="659" t="s">
        <v>170</v>
      </c>
      <c r="F9" s="660"/>
      <c r="G9" s="661"/>
      <c r="H9" s="647" t="s">
        <v>8</v>
      </c>
      <c r="I9" s="648"/>
      <c r="J9" s="648"/>
      <c r="K9" s="657" t="s">
        <v>193</v>
      </c>
      <c r="L9" s="657" t="s">
        <v>194</v>
      </c>
      <c r="M9" s="647" t="s">
        <v>192</v>
      </c>
      <c r="N9" s="648"/>
      <c r="O9" s="649"/>
      <c r="P9" s="32" t="s">
        <v>0</v>
      </c>
    </row>
    <row r="10" spans="1:16" ht="16.5" customHeight="1">
      <c r="A10" s="666"/>
      <c r="B10" s="650"/>
      <c r="C10" s="651"/>
      <c r="D10" s="652"/>
      <c r="E10" s="662"/>
      <c r="F10" s="663"/>
      <c r="G10" s="664"/>
      <c r="H10" s="650"/>
      <c r="I10" s="651"/>
      <c r="J10" s="651"/>
      <c r="K10" s="658"/>
      <c r="L10" s="658"/>
      <c r="M10" s="650"/>
      <c r="N10" s="651"/>
      <c r="O10" s="652"/>
      <c r="P10" s="32" t="s">
        <v>0</v>
      </c>
    </row>
    <row r="11" spans="1:16" ht="16.5" customHeight="1" thickBot="1">
      <c r="A11" s="667"/>
      <c r="B11" s="103" t="s">
        <v>173</v>
      </c>
      <c r="C11" s="104" t="s">
        <v>19</v>
      </c>
      <c r="D11" s="104" t="s">
        <v>175</v>
      </c>
      <c r="E11" s="103" t="s">
        <v>173</v>
      </c>
      <c r="F11" s="104" t="s">
        <v>19</v>
      </c>
      <c r="G11" s="104" t="s">
        <v>175</v>
      </c>
      <c r="H11" s="103" t="s">
        <v>173</v>
      </c>
      <c r="I11" s="104" t="s">
        <v>19</v>
      </c>
      <c r="J11" s="104" t="s">
        <v>175</v>
      </c>
      <c r="K11" s="182" t="s">
        <v>175</v>
      </c>
      <c r="L11" s="183" t="s">
        <v>175</v>
      </c>
      <c r="M11" s="103" t="s">
        <v>173</v>
      </c>
      <c r="N11" s="104" t="s">
        <v>19</v>
      </c>
      <c r="O11" s="105" t="s">
        <v>175</v>
      </c>
      <c r="P11" s="32" t="s">
        <v>0</v>
      </c>
    </row>
    <row r="12" spans="1:16" ht="16.5" customHeight="1">
      <c r="A12" s="193" t="s">
        <v>214</v>
      </c>
      <c r="B12" s="55">
        <v>1950</v>
      </c>
      <c r="C12" s="44">
        <v>1806</v>
      </c>
      <c r="D12" s="44">
        <v>948681</v>
      </c>
      <c r="E12" s="55"/>
      <c r="F12" s="44"/>
      <c r="G12" s="44"/>
      <c r="H12" s="55"/>
      <c r="I12" s="44"/>
      <c r="J12" s="44"/>
      <c r="K12" s="36"/>
      <c r="L12" s="44"/>
      <c r="M12" s="55">
        <f>B12+E12+H12</f>
        <v>1950</v>
      </c>
      <c r="N12" s="44">
        <f>C12+F12+I12</f>
        <v>1806</v>
      </c>
      <c r="O12" s="37">
        <f>D12+G12+J12+K12+L12</f>
        <v>948681</v>
      </c>
      <c r="P12" s="32" t="s">
        <v>0</v>
      </c>
    </row>
    <row r="13" spans="1:16" ht="16.5" customHeight="1">
      <c r="A13" s="199" t="s">
        <v>245</v>
      </c>
      <c r="B13" s="228" t="s">
        <v>249</v>
      </c>
      <c r="C13" s="220" t="s">
        <v>249</v>
      </c>
      <c r="D13" s="220" t="s">
        <v>246</v>
      </c>
      <c r="E13" s="228" t="s">
        <v>247</v>
      </c>
      <c r="F13" s="220" t="s">
        <v>247</v>
      </c>
      <c r="G13" s="220" t="s">
        <v>282</v>
      </c>
      <c r="H13" s="54"/>
      <c r="I13" s="56"/>
      <c r="J13" s="56"/>
      <c r="K13" s="219"/>
      <c r="L13" s="56"/>
      <c r="M13" s="228" t="s">
        <v>249</v>
      </c>
      <c r="N13" s="220" t="s">
        <v>249</v>
      </c>
      <c r="O13" s="221" t="s">
        <v>283</v>
      </c>
      <c r="P13" s="32" t="s">
        <v>0</v>
      </c>
    </row>
    <row r="14" spans="1:16" ht="16.5" customHeight="1">
      <c r="A14" s="106"/>
      <c r="B14" s="222"/>
      <c r="C14" s="223"/>
      <c r="D14" s="223"/>
      <c r="E14" s="222"/>
      <c r="F14" s="223"/>
      <c r="G14" s="223"/>
      <c r="H14" s="222"/>
      <c r="I14" s="223"/>
      <c r="J14" s="223"/>
      <c r="K14" s="224"/>
      <c r="L14" s="223"/>
      <c r="M14" s="225"/>
      <c r="N14" s="226"/>
      <c r="O14" s="227"/>
      <c r="P14" s="32" t="s">
        <v>0</v>
      </c>
    </row>
    <row r="15" spans="1:16" ht="16.5" customHeight="1">
      <c r="A15" s="107" t="s">
        <v>179</v>
      </c>
      <c r="B15" s="108">
        <f t="shared" ref="B15:O15" si="0">SUM(B12:B14)</f>
        <v>1950</v>
      </c>
      <c r="C15" s="109">
        <f t="shared" si="0"/>
        <v>1806</v>
      </c>
      <c r="D15" s="110">
        <f t="shared" si="0"/>
        <v>948681</v>
      </c>
      <c r="E15" s="108">
        <f t="shared" si="0"/>
        <v>0</v>
      </c>
      <c r="F15" s="109">
        <f t="shared" si="0"/>
        <v>0</v>
      </c>
      <c r="G15" s="437">
        <f>SUM(G13)</f>
        <v>0</v>
      </c>
      <c r="H15" s="108">
        <f t="shared" si="0"/>
        <v>0</v>
      </c>
      <c r="I15" s="109">
        <f t="shared" si="0"/>
        <v>0</v>
      </c>
      <c r="J15" s="110">
        <f t="shared" si="0"/>
        <v>0</v>
      </c>
      <c r="K15" s="181">
        <f t="shared" si="0"/>
        <v>0</v>
      </c>
      <c r="L15" s="110">
        <f t="shared" si="0"/>
        <v>0</v>
      </c>
      <c r="M15" s="184">
        <f t="shared" si="0"/>
        <v>1950</v>
      </c>
      <c r="N15" s="185">
        <f t="shared" si="0"/>
        <v>1806</v>
      </c>
      <c r="O15" s="111">
        <f t="shared" si="0"/>
        <v>948681</v>
      </c>
      <c r="P15" s="32" t="s">
        <v>0</v>
      </c>
    </row>
    <row r="16" spans="1:16" ht="16.5" customHeight="1">
      <c r="A16" s="1"/>
      <c r="B16" s="11"/>
      <c r="C16" s="1"/>
      <c r="D16" s="1"/>
      <c r="E16" s="1"/>
      <c r="F16" s="1"/>
      <c r="G16" s="1"/>
      <c r="H16" s="1"/>
      <c r="I16" s="1"/>
      <c r="J16" s="1"/>
      <c r="K16" s="1"/>
      <c r="L16" s="1"/>
      <c r="M16" s="1"/>
      <c r="N16" s="1"/>
      <c r="O16" s="1"/>
      <c r="P16" s="32" t="s">
        <v>0</v>
      </c>
    </row>
    <row r="17" spans="1:16" ht="16.5" customHeight="1">
      <c r="A17" s="1"/>
      <c r="B17" s="11"/>
      <c r="C17" s="1"/>
      <c r="D17" s="1"/>
      <c r="E17" s="1"/>
      <c r="F17" s="1"/>
      <c r="G17" s="1"/>
      <c r="H17" s="1"/>
      <c r="I17" s="1"/>
      <c r="J17" s="1"/>
      <c r="K17" s="1"/>
      <c r="L17" s="1"/>
      <c r="M17" s="1"/>
      <c r="N17" s="1"/>
      <c r="O17" s="1"/>
      <c r="P17" s="32" t="s">
        <v>0</v>
      </c>
    </row>
    <row r="18" spans="1:16" ht="16.5" customHeight="1">
      <c r="A18" s="1"/>
      <c r="B18" s="11"/>
      <c r="C18" s="1"/>
      <c r="D18" s="1"/>
      <c r="E18" s="1"/>
      <c r="F18" s="1"/>
      <c r="G18" s="1"/>
      <c r="H18" s="1"/>
      <c r="I18" s="1"/>
      <c r="J18" s="1"/>
      <c r="K18" s="1"/>
      <c r="L18" s="1"/>
      <c r="M18" s="1"/>
      <c r="N18" s="1"/>
      <c r="O18" s="1"/>
      <c r="P18" s="32" t="s">
        <v>0</v>
      </c>
    </row>
    <row r="19" spans="1:16">
      <c r="A19" s="669" t="s">
        <v>292</v>
      </c>
      <c r="B19" s="670"/>
      <c r="C19" s="670"/>
      <c r="D19" s="670"/>
      <c r="E19" s="670"/>
      <c r="F19" s="670"/>
      <c r="G19" s="670"/>
      <c r="H19" s="670"/>
      <c r="I19" s="670"/>
      <c r="J19" s="670"/>
      <c r="K19" s="670"/>
      <c r="L19" s="670"/>
      <c r="M19" s="670"/>
      <c r="N19" s="670"/>
      <c r="O19" s="670"/>
      <c r="P19" s="32" t="s">
        <v>0</v>
      </c>
    </row>
    <row r="20" spans="1:16">
      <c r="A20" s="669" t="s">
        <v>293</v>
      </c>
      <c r="B20" s="670"/>
      <c r="C20" s="670"/>
      <c r="D20" s="670"/>
      <c r="E20" s="670"/>
      <c r="F20" s="670"/>
      <c r="G20" s="670"/>
      <c r="H20" s="670"/>
      <c r="I20" s="670"/>
      <c r="J20" s="670"/>
      <c r="K20" s="670"/>
      <c r="L20" s="670"/>
      <c r="M20" s="670"/>
      <c r="N20" s="670"/>
      <c r="O20" s="670"/>
      <c r="P20" s="32" t="s">
        <v>0</v>
      </c>
    </row>
    <row r="21" spans="1:16" ht="16.5" customHeight="1">
      <c r="A21" s="1"/>
      <c r="B21" s="11"/>
      <c r="C21" s="1"/>
      <c r="D21" s="1"/>
      <c r="E21" s="1"/>
      <c r="F21" s="1"/>
      <c r="G21" s="1"/>
      <c r="H21" s="1"/>
      <c r="I21" s="1"/>
      <c r="J21" s="1"/>
      <c r="K21" s="1"/>
      <c r="L21" s="1"/>
      <c r="M21" s="1"/>
      <c r="N21" s="1"/>
      <c r="O21" s="1"/>
      <c r="P21" s="32" t="s">
        <v>0</v>
      </c>
    </row>
    <row r="22" spans="1:16" ht="16.5" customHeight="1">
      <c r="A22" s="1"/>
      <c r="B22" s="13"/>
      <c r="C22" s="13"/>
      <c r="D22" s="13"/>
      <c r="E22" s="13"/>
      <c r="F22" s="13"/>
      <c r="G22" s="13"/>
      <c r="H22" s="13"/>
      <c r="I22" s="13"/>
      <c r="J22" s="13"/>
      <c r="K22" s="13"/>
      <c r="L22" s="179"/>
      <c r="M22" s="1"/>
      <c r="N22" s="1"/>
      <c r="O22" s="1"/>
      <c r="P22" s="32" t="s">
        <v>0</v>
      </c>
    </row>
    <row r="23" spans="1:16" ht="16.5" customHeight="1">
      <c r="A23" s="102"/>
      <c r="B23" s="1"/>
      <c r="C23" s="1"/>
      <c r="D23" s="1"/>
      <c r="E23" s="1"/>
      <c r="F23" s="1"/>
      <c r="G23" s="1"/>
      <c r="H23" s="1"/>
      <c r="I23" s="1"/>
      <c r="J23" s="1"/>
      <c r="K23" s="1"/>
      <c r="L23" s="1"/>
      <c r="M23" s="1"/>
      <c r="N23" s="1"/>
      <c r="O23" s="1"/>
      <c r="P23" s="32" t="s">
        <v>0</v>
      </c>
    </row>
    <row r="24" spans="1:16" ht="16.5" customHeight="1">
      <c r="A24" s="15"/>
      <c r="B24" s="15"/>
      <c r="C24" s="15"/>
      <c r="D24" s="15"/>
      <c r="E24" s="15"/>
      <c r="F24" s="15"/>
      <c r="G24" s="15"/>
      <c r="H24" s="1"/>
      <c r="I24" s="1"/>
      <c r="J24" s="1"/>
      <c r="K24" s="1"/>
      <c r="L24" s="1"/>
      <c r="M24" s="1"/>
      <c r="N24" s="1"/>
      <c r="O24" s="1"/>
      <c r="P24" s="26" t="s">
        <v>9</v>
      </c>
    </row>
    <row r="25" spans="1:16" ht="16.5" customHeight="1">
      <c r="A25" s="655"/>
      <c r="B25" s="646"/>
      <c r="C25" s="646"/>
      <c r="D25" s="646"/>
      <c r="E25" s="646"/>
      <c r="F25" s="646"/>
      <c r="G25" s="646"/>
      <c r="H25" s="646"/>
      <c r="I25" s="646"/>
      <c r="J25" s="646"/>
      <c r="K25" s="646"/>
      <c r="L25" s="646"/>
      <c r="M25" s="646"/>
      <c r="N25" s="646"/>
      <c r="O25" s="646"/>
      <c r="P25" s="11"/>
    </row>
    <row r="26" spans="1:16" ht="16.5" customHeight="1">
      <c r="A26" s="668"/>
      <c r="B26" s="668"/>
      <c r="C26" s="668"/>
      <c r="D26" s="668"/>
      <c r="E26" s="668"/>
      <c r="F26" s="668"/>
      <c r="G26" s="668"/>
      <c r="H26" s="668"/>
      <c r="I26" s="668"/>
      <c r="J26" s="668"/>
      <c r="K26" s="668"/>
      <c r="L26" s="668"/>
      <c r="M26" s="668"/>
      <c r="N26" s="668"/>
      <c r="O26" s="668"/>
      <c r="P26" s="11"/>
    </row>
    <row r="27" spans="1:16" ht="16.5" customHeight="1">
      <c r="A27" s="653"/>
      <c r="B27" s="654"/>
      <c r="C27" s="654"/>
      <c r="D27" s="654"/>
      <c r="E27" s="654"/>
      <c r="F27" s="654"/>
      <c r="G27" s="654"/>
      <c r="H27" s="654"/>
      <c r="I27" s="654"/>
      <c r="J27" s="654"/>
      <c r="K27" s="654"/>
      <c r="L27" s="654"/>
      <c r="M27" s="654"/>
      <c r="N27" s="654"/>
      <c r="O27" s="654"/>
      <c r="P27" s="11"/>
    </row>
    <row r="28" spans="1:16" ht="16.5" customHeight="1">
      <c r="A28" s="177"/>
      <c r="B28" s="176"/>
      <c r="C28" s="176"/>
      <c r="D28" s="176"/>
      <c r="E28" s="176"/>
      <c r="F28" s="176"/>
      <c r="G28" s="176"/>
      <c r="H28" s="176"/>
      <c r="I28" s="176"/>
      <c r="J28" s="176"/>
      <c r="K28" s="176"/>
      <c r="L28" s="180"/>
      <c r="M28" s="176"/>
      <c r="N28" s="176"/>
      <c r="O28" s="176"/>
      <c r="P28" s="11"/>
    </row>
    <row r="29" spans="1:16" ht="16.5" customHeight="1">
      <c r="A29" s="656"/>
      <c r="B29" s="653"/>
      <c r="C29" s="653"/>
      <c r="D29" s="653"/>
      <c r="E29" s="653"/>
      <c r="F29" s="653"/>
      <c r="G29" s="653"/>
      <c r="H29" s="653"/>
      <c r="I29" s="653"/>
      <c r="J29" s="653"/>
      <c r="K29" s="653"/>
      <c r="L29" s="653"/>
      <c r="M29" s="653"/>
      <c r="N29" s="653"/>
      <c r="O29" s="653"/>
      <c r="P29" s="11"/>
    </row>
    <row r="30" spans="1:16" ht="16.5" customHeight="1">
      <c r="A30" s="440"/>
      <c r="B30" s="440"/>
      <c r="C30" s="440"/>
      <c r="D30" s="440"/>
      <c r="E30" s="440"/>
      <c r="F30" s="440"/>
      <c r="G30" s="440"/>
      <c r="H30" s="440"/>
      <c r="I30" s="440"/>
      <c r="J30" s="440"/>
      <c r="K30" s="440"/>
      <c r="L30" s="440"/>
      <c r="M30" s="440"/>
      <c r="N30" s="440"/>
      <c r="O30" s="440"/>
      <c r="P30" s="11"/>
    </row>
    <row r="31" spans="1:16" ht="16.5" customHeight="1">
      <c r="A31" s="653"/>
      <c r="B31" s="654"/>
      <c r="C31" s="654"/>
      <c r="D31" s="654"/>
      <c r="E31" s="654"/>
      <c r="F31" s="654"/>
      <c r="G31" s="654"/>
      <c r="H31" s="654"/>
      <c r="I31" s="654"/>
      <c r="J31" s="654"/>
      <c r="K31" s="654"/>
      <c r="L31" s="654"/>
      <c r="M31" s="654"/>
      <c r="N31" s="654"/>
      <c r="O31" s="654"/>
      <c r="P31" s="11"/>
    </row>
    <row r="32" spans="1:16" ht="16.5" customHeight="1">
      <c r="A32" s="645"/>
      <c r="B32" s="646"/>
      <c r="C32" s="646"/>
      <c r="D32" s="646"/>
      <c r="E32" s="646"/>
      <c r="F32" s="646"/>
      <c r="G32" s="646"/>
      <c r="H32" s="646"/>
      <c r="I32" s="646"/>
      <c r="J32" s="646"/>
      <c r="K32" s="646"/>
      <c r="L32" s="646"/>
      <c r="M32" s="646"/>
      <c r="N32" s="646"/>
      <c r="O32" s="646"/>
      <c r="P32" s="646"/>
    </row>
    <row r="33" ht="16.5" customHeight="1"/>
    <row r="34" ht="16.5" customHeight="1"/>
    <row r="35" ht="16.5" customHeight="1"/>
    <row r="36" ht="16.5" customHeight="1"/>
  </sheetData>
  <mergeCells count="23">
    <mergeCell ref="A32:P32"/>
    <mergeCell ref="M9:O10"/>
    <mergeCell ref="A27:O27"/>
    <mergeCell ref="A31:O31"/>
    <mergeCell ref="A25:O25"/>
    <mergeCell ref="A29:O29"/>
    <mergeCell ref="H9:J10"/>
    <mergeCell ref="K9:K10"/>
    <mergeCell ref="L9:L10"/>
    <mergeCell ref="E9:G10"/>
    <mergeCell ref="B9:D10"/>
    <mergeCell ref="A9:A11"/>
    <mergeCell ref="A26:O26"/>
    <mergeCell ref="A19:O19"/>
    <mergeCell ref="A20:O20"/>
    <mergeCell ref="A7:O7"/>
    <mergeCell ref="A8:O8"/>
    <mergeCell ref="A2:O2"/>
    <mergeCell ref="A6:O6"/>
    <mergeCell ref="A1:O1"/>
    <mergeCell ref="A3:O3"/>
    <mergeCell ref="A4:O4"/>
    <mergeCell ref="A5:O5"/>
  </mergeCells>
  <phoneticPr fontId="0" type="noConversion"/>
  <printOptions horizontalCentered="1"/>
  <pageMargins left="0.5" right="0.5" top="1" bottom="1.05" header="0" footer="0.5"/>
  <pageSetup scale="77" firstPageNumber="2" orientation="landscape" useFirstPageNumber="1" r:id="rId1"/>
  <headerFooter>
    <oddFooter>&amp;C&amp;"Times New Roman,Regular"&amp;14Exhibit F - Crosswalk of 2011 Availability</oddFooter>
  </headerFooter>
  <ignoredErrors>
    <ignoredError sqref="N15 D15" formula="1"/>
  </ignoredErrors>
</worksheet>
</file>

<file path=xl/worksheets/sheet6.xml><?xml version="1.0" encoding="utf-8"?>
<worksheet xmlns="http://schemas.openxmlformats.org/spreadsheetml/2006/main" xmlns:r="http://schemas.openxmlformats.org/officeDocument/2006/relationships">
  <sheetPr>
    <pageSetUpPr fitToPage="1"/>
  </sheetPr>
  <dimension ref="A1:T24"/>
  <sheetViews>
    <sheetView view="pageBreakPreview" zoomScale="75" zoomScaleNormal="100" zoomScaleSheetLayoutView="75" workbookViewId="0">
      <selection activeCell="A7" sqref="A7"/>
    </sheetView>
  </sheetViews>
  <sheetFormatPr defaultColWidth="8.90625" defaultRowHeight="15.6"/>
  <cols>
    <col min="1" max="1" width="35.1796875" style="490" customWidth="1"/>
    <col min="2" max="7" width="8.90625" style="490"/>
    <col min="8" max="8" width="8.90625" style="490" hidden="1" customWidth="1"/>
    <col min="9" max="9" width="8.90625" style="518" hidden="1" customWidth="1"/>
    <col min="10" max="10" width="8.90625" style="490" hidden="1" customWidth="1"/>
    <col min="11" max="13" width="8.90625" style="490"/>
    <col min="14" max="14" width="9.453125" style="489" customWidth="1"/>
    <col min="15" max="15" width="10" style="489" customWidth="1"/>
    <col min="16" max="16384" width="8.90625" style="490"/>
  </cols>
  <sheetData>
    <row r="1" spans="1:20" ht="20.399999999999999">
      <c r="A1" s="700" t="s">
        <v>271</v>
      </c>
      <c r="B1" s="701"/>
      <c r="C1" s="701"/>
      <c r="D1" s="701"/>
      <c r="E1" s="701"/>
      <c r="F1" s="701"/>
      <c r="G1" s="701"/>
      <c r="H1" s="701"/>
      <c r="I1" s="701"/>
      <c r="J1" s="701"/>
      <c r="K1" s="701"/>
      <c r="L1" s="701"/>
      <c r="M1" s="701"/>
      <c r="N1" s="701"/>
      <c r="O1" s="701"/>
      <c r="P1" s="701"/>
      <c r="Q1" s="701"/>
      <c r="R1" s="701"/>
      <c r="S1" s="488" t="s">
        <v>0</v>
      </c>
      <c r="T1" s="489"/>
    </row>
    <row r="2" spans="1:20">
      <c r="A2" s="673"/>
      <c r="B2" s="673"/>
      <c r="C2" s="673"/>
      <c r="D2" s="673"/>
      <c r="E2" s="673"/>
      <c r="F2" s="673"/>
      <c r="G2" s="673"/>
      <c r="H2" s="673"/>
      <c r="I2" s="673"/>
      <c r="J2" s="673"/>
      <c r="K2" s="673"/>
      <c r="L2" s="673"/>
      <c r="M2" s="673"/>
      <c r="N2" s="673"/>
      <c r="O2" s="673"/>
      <c r="P2" s="673"/>
      <c r="Q2" s="673"/>
      <c r="R2" s="673"/>
      <c r="S2" s="488" t="s">
        <v>0</v>
      </c>
      <c r="T2" s="489"/>
    </row>
    <row r="3" spans="1:20" ht="17.399999999999999">
      <c r="A3" s="702" t="s">
        <v>272</v>
      </c>
      <c r="B3" s="703"/>
      <c r="C3" s="703"/>
      <c r="D3" s="703"/>
      <c r="E3" s="703"/>
      <c r="F3" s="703"/>
      <c r="G3" s="703"/>
      <c r="H3" s="703"/>
      <c r="I3" s="703"/>
      <c r="J3" s="703"/>
      <c r="K3" s="703"/>
      <c r="L3" s="703"/>
      <c r="M3" s="703"/>
      <c r="N3" s="703"/>
      <c r="O3" s="703"/>
      <c r="P3" s="703"/>
      <c r="Q3" s="703"/>
      <c r="R3" s="703"/>
      <c r="S3" s="488" t="s">
        <v>0</v>
      </c>
      <c r="T3" s="489"/>
    </row>
    <row r="4" spans="1:20" ht="16.8">
      <c r="A4" s="704" t="str">
        <f>+'B. Summary of Requirements '!A5</f>
        <v>Federal Prison System</v>
      </c>
      <c r="B4" s="699"/>
      <c r="C4" s="699"/>
      <c r="D4" s="699"/>
      <c r="E4" s="699"/>
      <c r="F4" s="699"/>
      <c r="G4" s="699"/>
      <c r="H4" s="699"/>
      <c r="I4" s="699"/>
      <c r="J4" s="699"/>
      <c r="K4" s="699"/>
      <c r="L4" s="699"/>
      <c r="M4" s="699"/>
      <c r="N4" s="699"/>
      <c r="O4" s="699"/>
      <c r="P4" s="699"/>
      <c r="Q4" s="699"/>
      <c r="R4" s="699"/>
      <c r="S4" s="488" t="s">
        <v>0</v>
      </c>
      <c r="T4" s="489"/>
    </row>
    <row r="5" spans="1:20" ht="16.8">
      <c r="A5" s="704" t="str">
        <f>+'B. Summary of Requirements '!A6</f>
        <v>Federal Prison  Industries, Incorporated</v>
      </c>
      <c r="B5" s="703"/>
      <c r="C5" s="703"/>
      <c r="D5" s="703"/>
      <c r="E5" s="703"/>
      <c r="F5" s="703"/>
      <c r="G5" s="703"/>
      <c r="H5" s="703"/>
      <c r="I5" s="703"/>
      <c r="J5" s="703"/>
      <c r="K5" s="703"/>
      <c r="L5" s="703"/>
      <c r="M5" s="703"/>
      <c r="N5" s="703"/>
      <c r="O5" s="703"/>
      <c r="P5" s="703"/>
      <c r="Q5" s="703"/>
      <c r="R5" s="703"/>
      <c r="S5" s="488" t="s">
        <v>0</v>
      </c>
      <c r="T5" s="489"/>
    </row>
    <row r="6" spans="1:20">
      <c r="A6" s="698" t="s">
        <v>166</v>
      </c>
      <c r="B6" s="699"/>
      <c r="C6" s="699"/>
      <c r="D6" s="699"/>
      <c r="E6" s="699"/>
      <c r="F6" s="699"/>
      <c r="G6" s="699"/>
      <c r="H6" s="699"/>
      <c r="I6" s="699"/>
      <c r="J6" s="699"/>
      <c r="K6" s="699"/>
      <c r="L6" s="699"/>
      <c r="M6" s="699"/>
      <c r="N6" s="699"/>
      <c r="O6" s="699"/>
      <c r="P6" s="699"/>
      <c r="Q6" s="699"/>
      <c r="R6" s="699"/>
      <c r="S6" s="488" t="s">
        <v>0</v>
      </c>
      <c r="T6" s="489"/>
    </row>
    <row r="7" spans="1:20">
      <c r="A7" s="673"/>
      <c r="B7" s="673"/>
      <c r="C7" s="673"/>
      <c r="D7" s="673"/>
      <c r="E7" s="673"/>
      <c r="F7" s="673"/>
      <c r="G7" s="673"/>
      <c r="H7" s="673"/>
      <c r="I7" s="673"/>
      <c r="J7" s="673"/>
      <c r="K7" s="673"/>
      <c r="L7" s="673"/>
      <c r="M7" s="673"/>
      <c r="N7" s="673"/>
      <c r="O7" s="673"/>
      <c r="P7" s="673"/>
      <c r="Q7" s="673"/>
      <c r="R7" s="673"/>
      <c r="S7" s="488" t="s">
        <v>0</v>
      </c>
      <c r="T7" s="489"/>
    </row>
    <row r="8" spans="1:20">
      <c r="A8" s="674"/>
      <c r="B8" s="674"/>
      <c r="C8" s="674"/>
      <c r="D8" s="674"/>
      <c r="E8" s="674"/>
      <c r="F8" s="674"/>
      <c r="G8" s="674"/>
      <c r="H8" s="674"/>
      <c r="I8" s="674"/>
      <c r="J8" s="674"/>
      <c r="K8" s="674"/>
      <c r="L8" s="674"/>
      <c r="M8" s="674"/>
      <c r="N8" s="674"/>
      <c r="O8" s="674"/>
      <c r="P8" s="674"/>
      <c r="Q8" s="674"/>
      <c r="R8" s="674"/>
      <c r="S8" s="488" t="s">
        <v>0</v>
      </c>
      <c r="T8" s="489"/>
    </row>
    <row r="9" spans="1:20" ht="15.75" customHeight="1">
      <c r="A9" s="675" t="s">
        <v>15</v>
      </c>
      <c r="B9" s="678" t="s">
        <v>273</v>
      </c>
      <c r="C9" s="679"/>
      <c r="D9" s="680"/>
      <c r="E9" s="684" t="s">
        <v>170</v>
      </c>
      <c r="F9" s="685"/>
      <c r="G9" s="686"/>
      <c r="H9" s="684" t="s">
        <v>274</v>
      </c>
      <c r="I9" s="685"/>
      <c r="J9" s="686"/>
      <c r="K9" s="678" t="s">
        <v>8</v>
      </c>
      <c r="L9" s="679"/>
      <c r="M9" s="680"/>
      <c r="N9" s="690" t="s">
        <v>193</v>
      </c>
      <c r="O9" s="692" t="s">
        <v>194</v>
      </c>
      <c r="P9" s="678" t="s">
        <v>275</v>
      </c>
      <c r="Q9" s="679"/>
      <c r="R9" s="680"/>
      <c r="S9" s="488" t="s">
        <v>0</v>
      </c>
      <c r="T9" s="489"/>
    </row>
    <row r="10" spans="1:20">
      <c r="A10" s="676"/>
      <c r="B10" s="681"/>
      <c r="C10" s="682"/>
      <c r="D10" s="683"/>
      <c r="E10" s="687"/>
      <c r="F10" s="688"/>
      <c r="G10" s="689"/>
      <c r="H10" s="687"/>
      <c r="I10" s="688"/>
      <c r="J10" s="689"/>
      <c r="K10" s="681"/>
      <c r="L10" s="682"/>
      <c r="M10" s="683"/>
      <c r="N10" s="691"/>
      <c r="O10" s="693"/>
      <c r="P10" s="681"/>
      <c r="Q10" s="682"/>
      <c r="R10" s="683"/>
      <c r="S10" s="488" t="s">
        <v>0</v>
      </c>
      <c r="T10" s="489"/>
    </row>
    <row r="11" spans="1:20" ht="16.2" thickBot="1">
      <c r="A11" s="677"/>
      <c r="B11" s="492" t="s">
        <v>173</v>
      </c>
      <c r="C11" s="493" t="s">
        <v>19</v>
      </c>
      <c r="D11" s="493" t="s">
        <v>175</v>
      </c>
      <c r="E11" s="492" t="s">
        <v>173</v>
      </c>
      <c r="F11" s="493" t="s">
        <v>19</v>
      </c>
      <c r="G11" s="493" t="s">
        <v>175</v>
      </c>
      <c r="H11" s="492" t="s">
        <v>173</v>
      </c>
      <c r="I11" s="493" t="s">
        <v>19</v>
      </c>
      <c r="J11" s="493" t="s">
        <v>175</v>
      </c>
      <c r="K11" s="492" t="s">
        <v>173</v>
      </c>
      <c r="L11" s="493" t="s">
        <v>19</v>
      </c>
      <c r="M11" s="493" t="s">
        <v>175</v>
      </c>
      <c r="N11" s="494" t="s">
        <v>175</v>
      </c>
      <c r="O11" s="495" t="s">
        <v>175</v>
      </c>
      <c r="P11" s="492" t="s">
        <v>173</v>
      </c>
      <c r="Q11" s="493" t="s">
        <v>19</v>
      </c>
      <c r="R11" s="496" t="s">
        <v>175</v>
      </c>
      <c r="S11" s="488" t="s">
        <v>0</v>
      </c>
      <c r="T11" s="489"/>
    </row>
    <row r="12" spans="1:20">
      <c r="A12" s="193" t="s">
        <v>214</v>
      </c>
      <c r="B12" s="55">
        <v>1950</v>
      </c>
      <c r="C12" s="44">
        <v>1806</v>
      </c>
      <c r="D12" s="44">
        <v>698268</v>
      </c>
      <c r="E12" s="497"/>
      <c r="F12" s="498"/>
      <c r="G12" s="498"/>
      <c r="H12" s="497"/>
      <c r="I12" s="498"/>
      <c r="J12" s="498"/>
      <c r="K12" s="497"/>
      <c r="L12" s="498"/>
      <c r="M12" s="498"/>
      <c r="N12" s="499"/>
      <c r="O12" s="498"/>
      <c r="P12" s="497">
        <f t="shared" ref="P12:Q14" si="0">B12+E12+H12+K12</f>
        <v>1950</v>
      </c>
      <c r="Q12" s="498">
        <f t="shared" si="0"/>
        <v>1806</v>
      </c>
      <c r="R12" s="500">
        <f>D12+G12+J12+M12+N12+O12</f>
        <v>698268</v>
      </c>
      <c r="S12" s="488" t="s">
        <v>0</v>
      </c>
      <c r="T12" s="489"/>
    </row>
    <row r="13" spans="1:20">
      <c r="A13" s="199" t="s">
        <v>245</v>
      </c>
      <c r="B13" s="519" t="s">
        <v>249</v>
      </c>
      <c r="C13" s="520" t="s">
        <v>249</v>
      </c>
      <c r="D13" s="521" t="s">
        <v>246</v>
      </c>
      <c r="E13" s="497"/>
      <c r="F13" s="498"/>
      <c r="G13" s="498"/>
      <c r="H13" s="497"/>
      <c r="I13" s="498"/>
      <c r="J13" s="498"/>
      <c r="K13" s="497"/>
      <c r="L13" s="498"/>
      <c r="M13" s="498"/>
      <c r="N13" s="499"/>
      <c r="O13" s="498"/>
      <c r="P13" s="522" t="s">
        <v>249</v>
      </c>
      <c r="Q13" s="523" t="s">
        <v>249</v>
      </c>
      <c r="R13" s="524" t="s">
        <v>246</v>
      </c>
      <c r="S13" s="488" t="s">
        <v>0</v>
      </c>
      <c r="T13" s="489"/>
    </row>
    <row r="14" spans="1:20">
      <c r="A14" s="501"/>
      <c r="B14" s="502"/>
      <c r="C14" s="503"/>
      <c r="D14" s="503"/>
      <c r="E14" s="502"/>
      <c r="F14" s="503"/>
      <c r="G14" s="503"/>
      <c r="H14" s="502"/>
      <c r="I14" s="503"/>
      <c r="J14" s="503"/>
      <c r="K14" s="502"/>
      <c r="L14" s="503"/>
      <c r="M14" s="503"/>
      <c r="N14" s="504"/>
      <c r="O14" s="503"/>
      <c r="P14" s="502">
        <f t="shared" si="0"/>
        <v>0</v>
      </c>
      <c r="Q14" s="503">
        <f t="shared" si="0"/>
        <v>0</v>
      </c>
      <c r="R14" s="500">
        <f t="shared" ref="R14" si="1">D14+G14+J14+M14+N14+O14</f>
        <v>0</v>
      </c>
      <c r="S14" s="488" t="s">
        <v>0</v>
      </c>
      <c r="T14" s="489"/>
    </row>
    <row r="15" spans="1:20">
      <c r="A15" s="505" t="s">
        <v>179</v>
      </c>
      <c r="B15" s="506">
        <f t="shared" ref="B15:R15" si="2">SUM(B12:B14)</f>
        <v>1950</v>
      </c>
      <c r="C15" s="507">
        <f t="shared" si="2"/>
        <v>1806</v>
      </c>
      <c r="D15" s="508">
        <f t="shared" si="2"/>
        <v>698268</v>
      </c>
      <c r="E15" s="506">
        <f t="shared" si="2"/>
        <v>0</v>
      </c>
      <c r="F15" s="507">
        <f t="shared" si="2"/>
        <v>0</v>
      </c>
      <c r="G15" s="509">
        <f t="shared" si="2"/>
        <v>0</v>
      </c>
      <c r="H15" s="506">
        <f t="shared" si="2"/>
        <v>0</v>
      </c>
      <c r="I15" s="507">
        <f t="shared" si="2"/>
        <v>0</v>
      </c>
      <c r="J15" s="508">
        <f t="shared" si="2"/>
        <v>0</v>
      </c>
      <c r="K15" s="506">
        <f t="shared" si="2"/>
        <v>0</v>
      </c>
      <c r="L15" s="507">
        <f t="shared" si="2"/>
        <v>0</v>
      </c>
      <c r="M15" s="508">
        <f t="shared" si="2"/>
        <v>0</v>
      </c>
      <c r="N15" s="510">
        <f t="shared" si="2"/>
        <v>0</v>
      </c>
      <c r="O15" s="508">
        <f t="shared" si="2"/>
        <v>0</v>
      </c>
      <c r="P15" s="506">
        <f t="shared" si="2"/>
        <v>1950</v>
      </c>
      <c r="Q15" s="507">
        <f t="shared" si="2"/>
        <v>1806</v>
      </c>
      <c r="R15" s="511">
        <f t="shared" si="2"/>
        <v>698268</v>
      </c>
      <c r="S15" s="488" t="s">
        <v>0</v>
      </c>
      <c r="T15" s="489"/>
    </row>
    <row r="16" spans="1:20">
      <c r="A16" s="512"/>
      <c r="B16" s="489"/>
      <c r="C16" s="512"/>
      <c r="D16" s="512"/>
      <c r="E16" s="512"/>
      <c r="F16" s="512"/>
      <c r="G16" s="512"/>
      <c r="H16" s="512"/>
      <c r="I16" s="512"/>
      <c r="J16" s="513"/>
      <c r="K16" s="512"/>
      <c r="L16" s="512"/>
      <c r="M16" s="512"/>
      <c r="N16" s="512"/>
      <c r="O16" s="512"/>
      <c r="P16" s="512"/>
      <c r="Q16" s="512"/>
      <c r="R16" s="512"/>
      <c r="S16" s="488"/>
      <c r="T16" s="489"/>
    </row>
    <row r="17" spans="1:20" s="489" customFormat="1" ht="16.5" customHeight="1">
      <c r="A17" s="694"/>
      <c r="B17" s="694"/>
      <c r="C17" s="694"/>
      <c r="D17" s="694"/>
      <c r="E17" s="694"/>
      <c r="F17" s="694"/>
      <c r="G17" s="694"/>
      <c r="H17" s="694"/>
      <c r="I17" s="694"/>
      <c r="J17" s="694"/>
      <c r="K17" s="694"/>
      <c r="L17" s="694"/>
      <c r="M17" s="694"/>
      <c r="N17" s="694"/>
      <c r="O17" s="694"/>
      <c r="P17" s="694"/>
      <c r="Q17" s="694"/>
      <c r="R17" s="694"/>
    </row>
    <row r="18" spans="1:20" s="489" customFormat="1" ht="16.5" customHeight="1">
      <c r="A18" s="695"/>
      <c r="B18" s="696"/>
      <c r="C18" s="696"/>
      <c r="D18" s="696"/>
      <c r="E18" s="696"/>
      <c r="F18" s="696"/>
      <c r="G18" s="696"/>
      <c r="H18" s="696"/>
      <c r="I18" s="696"/>
      <c r="J18" s="696"/>
      <c r="K18" s="696"/>
      <c r="L18" s="696"/>
      <c r="M18" s="696"/>
      <c r="N18" s="696"/>
      <c r="O18" s="696"/>
      <c r="P18" s="696"/>
      <c r="Q18" s="696"/>
      <c r="R18" s="696"/>
    </row>
    <row r="19" spans="1:20" s="489" customFormat="1" ht="16.5" customHeight="1">
      <c r="A19" s="514"/>
      <c r="B19" s="515"/>
      <c r="C19" s="515"/>
      <c r="D19" s="515"/>
      <c r="E19" s="515"/>
      <c r="F19" s="515"/>
      <c r="G19" s="515"/>
      <c r="H19" s="515"/>
      <c r="I19" s="515"/>
      <c r="J19" s="515"/>
      <c r="K19" s="515"/>
      <c r="L19" s="515"/>
      <c r="M19" s="515"/>
      <c r="N19" s="515"/>
      <c r="O19" s="515"/>
      <c r="P19" s="515"/>
      <c r="Q19" s="515"/>
      <c r="R19" s="515"/>
    </row>
    <row r="20" spans="1:20" s="489" customFormat="1" ht="16.5" customHeight="1">
      <c r="A20" s="697"/>
      <c r="B20" s="695"/>
      <c r="C20" s="695"/>
      <c r="D20" s="695"/>
      <c r="E20" s="695"/>
      <c r="F20" s="695"/>
      <c r="G20" s="695"/>
      <c r="H20" s="695"/>
      <c r="I20" s="695"/>
      <c r="J20" s="695"/>
      <c r="K20" s="695"/>
      <c r="L20" s="695"/>
      <c r="M20" s="695"/>
      <c r="N20" s="695"/>
      <c r="O20" s="695"/>
      <c r="P20" s="695"/>
      <c r="Q20" s="695"/>
      <c r="R20" s="695"/>
    </row>
    <row r="21" spans="1:20" s="489" customFormat="1" ht="16.5" customHeight="1">
      <c r="A21" s="695"/>
      <c r="B21" s="695"/>
      <c r="C21" s="695"/>
      <c r="D21" s="695"/>
      <c r="E21" s="695"/>
      <c r="F21" s="695"/>
      <c r="G21" s="695"/>
      <c r="H21" s="695"/>
      <c r="I21" s="695"/>
      <c r="J21" s="695"/>
      <c r="K21" s="695"/>
      <c r="L21" s="695"/>
      <c r="M21" s="695"/>
      <c r="N21" s="695"/>
      <c r="O21" s="695"/>
      <c r="P21" s="695"/>
      <c r="Q21" s="695"/>
      <c r="R21" s="695"/>
    </row>
    <row r="22" spans="1:20" s="489" customFormat="1" ht="16.5" customHeight="1">
      <c r="A22" s="695"/>
      <c r="B22" s="696"/>
      <c r="C22" s="696"/>
      <c r="D22" s="696"/>
      <c r="E22" s="696"/>
      <c r="F22" s="696"/>
      <c r="G22" s="696"/>
      <c r="H22" s="696"/>
      <c r="I22" s="696"/>
      <c r="J22" s="696"/>
      <c r="K22" s="696"/>
      <c r="L22" s="696"/>
      <c r="M22" s="696"/>
      <c r="N22" s="696"/>
      <c r="O22" s="696"/>
      <c r="P22" s="696"/>
      <c r="Q22" s="696"/>
      <c r="R22" s="696"/>
    </row>
    <row r="23" spans="1:20" s="489" customFormat="1" ht="16.5" customHeight="1">
      <c r="A23" s="671"/>
      <c r="B23" s="672"/>
      <c r="C23" s="672"/>
      <c r="D23" s="672"/>
      <c r="E23" s="672"/>
      <c r="F23" s="672"/>
      <c r="G23" s="672"/>
      <c r="H23" s="672"/>
      <c r="I23" s="672"/>
      <c r="J23" s="672"/>
      <c r="K23" s="672"/>
      <c r="L23" s="672"/>
      <c r="M23" s="672"/>
      <c r="N23" s="672"/>
      <c r="O23" s="672"/>
      <c r="P23" s="672"/>
      <c r="Q23" s="672"/>
      <c r="R23" s="672"/>
      <c r="S23" s="672"/>
    </row>
    <row r="24" spans="1:20" ht="17.399999999999999">
      <c r="A24" s="516"/>
      <c r="B24" s="489"/>
      <c r="C24" s="489"/>
      <c r="D24" s="489"/>
      <c r="E24" s="489"/>
      <c r="F24" s="489"/>
      <c r="G24" s="489"/>
      <c r="H24" s="489"/>
      <c r="I24" s="489"/>
      <c r="J24" s="489"/>
      <c r="K24" s="489"/>
      <c r="L24" s="489"/>
      <c r="M24" s="489"/>
      <c r="P24" s="489"/>
      <c r="Q24" s="489"/>
      <c r="R24" s="489"/>
      <c r="S24" s="489"/>
      <c r="T24" s="517"/>
    </row>
  </sheetData>
  <mergeCells count="22">
    <mergeCell ref="A6:R6"/>
    <mergeCell ref="A1:R1"/>
    <mergeCell ref="A2:R2"/>
    <mergeCell ref="A3:R3"/>
    <mergeCell ref="A4:R4"/>
    <mergeCell ref="A5:R5"/>
    <mergeCell ref="A23:S23"/>
    <mergeCell ref="A7:R7"/>
    <mergeCell ref="A8:R8"/>
    <mergeCell ref="A9:A11"/>
    <mergeCell ref="B9:D10"/>
    <mergeCell ref="E9:G10"/>
    <mergeCell ref="H9:J10"/>
    <mergeCell ref="K9:M10"/>
    <mergeCell ref="N9:N10"/>
    <mergeCell ref="O9:O10"/>
    <mergeCell ref="P9:R10"/>
    <mergeCell ref="A17:R17"/>
    <mergeCell ref="A18:R18"/>
    <mergeCell ref="A20:R20"/>
    <mergeCell ref="A21:R21"/>
    <mergeCell ref="A22:R22"/>
  </mergeCells>
  <printOptions horizontalCentered="1"/>
  <pageMargins left="0.5" right="0.5" top="1" bottom="1" header="0.5" footer="0.55000000000000004"/>
  <pageSetup scale="66" orientation="landscape" r:id="rId1"/>
  <headerFooter alignWithMargins="0">
    <oddFooter>&amp;C&amp;"Times New Roman,Regular"&amp;14Exhibit G:  Crosswalk of 2012 Availability</oddFooter>
  </headerFooter>
</worksheet>
</file>

<file path=xl/worksheets/sheet7.xml><?xml version="1.0" encoding="utf-8"?>
<worksheet xmlns="http://schemas.openxmlformats.org/spreadsheetml/2006/main" xmlns:r="http://schemas.openxmlformats.org/officeDocument/2006/relationships">
  <sheetPr codeName="Sheet14">
    <pageSetUpPr fitToPage="1"/>
  </sheetPr>
  <dimension ref="A1:R52"/>
  <sheetViews>
    <sheetView view="pageBreakPreview" zoomScale="78" zoomScaleNormal="75" zoomScaleSheetLayoutView="78" workbookViewId="0">
      <pane xSplit="1" ySplit="11" topLeftCell="B12" activePane="bottomRight" state="frozen"/>
      <selection activeCell="A7" sqref="A7"/>
      <selection pane="topRight" activeCell="A7" sqref="A7"/>
      <selection pane="bottomLeft" activeCell="A7" sqref="A7"/>
      <selection pane="bottomRight" activeCell="A7" sqref="A7"/>
    </sheetView>
  </sheetViews>
  <sheetFormatPr defaultColWidth="8.90625" defaultRowHeight="15"/>
  <cols>
    <col min="1" max="1" width="39.90625" style="7" customWidth="1"/>
    <col min="2" max="2" width="9.6328125" style="7" customWidth="1"/>
    <col min="3" max="3" width="11.6328125" style="7" customWidth="1"/>
    <col min="4" max="4" width="9.81640625" style="7" customWidth="1"/>
    <col min="5" max="5" width="12.1796875" style="7" customWidth="1"/>
    <col min="6" max="6" width="5.90625" style="7" customWidth="1"/>
    <col min="7" max="7" width="9" style="7" customWidth="1"/>
    <col min="8" max="8" width="9.453125" style="7" customWidth="1"/>
    <col min="9" max="9" width="8.453125" style="7" customWidth="1"/>
    <col min="10" max="10" width="9.6328125" style="30" customWidth="1"/>
    <col min="11" max="11" width="11.90625" style="7" customWidth="1"/>
    <col min="12" max="12" width="10.453125" style="7" customWidth="1"/>
    <col min="13" max="16384" width="8.90625" style="7"/>
  </cols>
  <sheetData>
    <row r="1" spans="1:18" s="432" customFormat="1" ht="21.6">
      <c r="A1" s="718" t="s">
        <v>13</v>
      </c>
      <c r="B1" s="719"/>
      <c r="C1" s="719"/>
      <c r="D1" s="719"/>
      <c r="E1" s="719"/>
      <c r="F1" s="719"/>
      <c r="G1" s="719"/>
      <c r="H1" s="719"/>
      <c r="I1" s="719"/>
      <c r="J1" s="720"/>
      <c r="K1" s="720"/>
    </row>
    <row r="2" spans="1:18">
      <c r="A2" s="721" t="s">
        <v>0</v>
      </c>
      <c r="B2" s="717"/>
      <c r="C2" s="717"/>
      <c r="D2" s="717"/>
      <c r="E2" s="717"/>
      <c r="F2" s="717"/>
      <c r="G2" s="717"/>
      <c r="H2" s="717"/>
      <c r="I2" s="717"/>
      <c r="J2" s="717"/>
      <c r="K2" s="717"/>
    </row>
    <row r="3" spans="1:18" ht="12.6" customHeight="1">
      <c r="A3" s="721" t="s">
        <v>0</v>
      </c>
      <c r="B3" s="717"/>
      <c r="C3" s="717"/>
      <c r="D3" s="717"/>
      <c r="E3" s="717"/>
      <c r="F3" s="717"/>
      <c r="G3" s="717"/>
      <c r="H3" s="717"/>
      <c r="I3" s="717"/>
      <c r="J3" s="717"/>
      <c r="K3" s="717"/>
    </row>
    <row r="4" spans="1:18" ht="17.399999999999999">
      <c r="A4" s="557" t="s">
        <v>21</v>
      </c>
      <c r="B4" s="716"/>
      <c r="C4" s="716"/>
      <c r="D4" s="716"/>
      <c r="E4" s="716"/>
      <c r="F4" s="716"/>
      <c r="G4" s="716"/>
      <c r="H4" s="716"/>
      <c r="I4" s="716"/>
      <c r="J4" s="717"/>
      <c r="K4" s="717"/>
    </row>
    <row r="5" spans="1:18" ht="16.8">
      <c r="A5" s="559" t="s">
        <v>207</v>
      </c>
      <c r="B5" s="716"/>
      <c r="C5" s="716"/>
      <c r="D5" s="716"/>
      <c r="E5" s="716"/>
      <c r="F5" s="716"/>
      <c r="G5" s="716"/>
      <c r="H5" s="716"/>
      <c r="I5" s="716"/>
      <c r="J5" s="717"/>
      <c r="K5" s="717"/>
    </row>
    <row r="6" spans="1:18" ht="16.8">
      <c r="A6" s="704" t="s">
        <v>215</v>
      </c>
      <c r="B6" s="601"/>
      <c r="C6" s="601"/>
      <c r="D6" s="601"/>
      <c r="E6" s="601"/>
      <c r="F6" s="601"/>
      <c r="G6" s="601"/>
      <c r="H6" s="601"/>
      <c r="I6" s="601"/>
      <c r="J6" s="601"/>
      <c r="K6" s="601"/>
      <c r="L6" s="491"/>
      <c r="M6" s="491"/>
      <c r="N6" s="491"/>
      <c r="O6" s="491"/>
      <c r="P6" s="491"/>
      <c r="Q6" s="491"/>
      <c r="R6" s="491"/>
    </row>
    <row r="7" spans="1:18">
      <c r="A7" s="721" t="s">
        <v>0</v>
      </c>
      <c r="B7" s="717"/>
      <c r="C7" s="717"/>
      <c r="D7" s="717"/>
      <c r="E7" s="717"/>
      <c r="F7" s="717"/>
      <c r="G7" s="717"/>
      <c r="H7" s="717"/>
      <c r="I7" s="717"/>
      <c r="J7" s="717"/>
      <c r="K7" s="717"/>
    </row>
    <row r="8" spans="1:18">
      <c r="A8" s="722" t="s">
        <v>0</v>
      </c>
      <c r="B8" s="723"/>
      <c r="C8" s="723"/>
      <c r="D8" s="723"/>
      <c r="E8" s="723"/>
      <c r="F8" s="723"/>
      <c r="G8" s="723"/>
      <c r="H8" s="723"/>
      <c r="I8" s="723"/>
      <c r="J8" s="723"/>
      <c r="K8" s="723"/>
    </row>
    <row r="9" spans="1:18" ht="40.5" customHeight="1">
      <c r="A9" s="711" t="s">
        <v>22</v>
      </c>
      <c r="B9" s="714" t="s">
        <v>258</v>
      </c>
      <c r="C9" s="715"/>
      <c r="D9" s="714" t="s">
        <v>276</v>
      </c>
      <c r="E9" s="715"/>
      <c r="F9" s="732" t="s">
        <v>203</v>
      </c>
      <c r="G9" s="733"/>
      <c r="H9" s="733"/>
      <c r="I9" s="733"/>
      <c r="J9" s="733"/>
      <c r="K9" s="734"/>
      <c r="L9" s="30" t="s">
        <v>0</v>
      </c>
    </row>
    <row r="10" spans="1:18" ht="15" customHeight="1">
      <c r="A10" s="712"/>
      <c r="B10" s="726" t="s">
        <v>11</v>
      </c>
      <c r="C10" s="728" t="s">
        <v>12</v>
      </c>
      <c r="D10" s="726" t="s">
        <v>11</v>
      </c>
      <c r="E10" s="728" t="s">
        <v>12</v>
      </c>
      <c r="F10" s="705" t="s">
        <v>3</v>
      </c>
      <c r="G10" s="709" t="s">
        <v>163</v>
      </c>
      <c r="H10" s="709" t="s">
        <v>277</v>
      </c>
      <c r="I10" s="709" t="s">
        <v>10</v>
      </c>
      <c r="J10" s="707" t="s">
        <v>11</v>
      </c>
      <c r="K10" s="705" t="s">
        <v>12</v>
      </c>
      <c r="L10" s="30" t="s">
        <v>0</v>
      </c>
    </row>
    <row r="11" spans="1:18" ht="27" customHeight="1">
      <c r="A11" s="713"/>
      <c r="B11" s="727"/>
      <c r="C11" s="729"/>
      <c r="D11" s="727"/>
      <c r="E11" s="729"/>
      <c r="F11" s="731"/>
      <c r="G11" s="710"/>
      <c r="H11" s="730"/>
      <c r="I11" s="710"/>
      <c r="J11" s="708"/>
      <c r="K11" s="706"/>
      <c r="L11" s="30" t="s">
        <v>0</v>
      </c>
    </row>
    <row r="12" spans="1:18" ht="15.6">
      <c r="A12" s="317" t="s">
        <v>177</v>
      </c>
      <c r="B12" s="318">
        <v>174</v>
      </c>
      <c r="C12" s="319">
        <v>0</v>
      </c>
      <c r="D12" s="318">
        <v>174</v>
      </c>
      <c r="E12" s="319">
        <v>0</v>
      </c>
      <c r="F12" s="320">
        <v>0</v>
      </c>
      <c r="G12" s="321">
        <v>0</v>
      </c>
      <c r="H12" s="320">
        <v>0</v>
      </c>
      <c r="I12" s="320">
        <v>0</v>
      </c>
      <c r="J12" s="320">
        <v>174</v>
      </c>
      <c r="K12" s="322">
        <v>0</v>
      </c>
      <c r="L12" s="30" t="s">
        <v>0</v>
      </c>
    </row>
    <row r="13" spans="1:18" ht="15.6">
      <c r="A13" s="323" t="s">
        <v>46</v>
      </c>
      <c r="B13" s="324">
        <v>3</v>
      </c>
      <c r="C13" s="325">
        <v>0</v>
      </c>
      <c r="D13" s="324">
        <v>3</v>
      </c>
      <c r="E13" s="325">
        <v>0</v>
      </c>
      <c r="F13" s="326">
        <v>0</v>
      </c>
      <c r="G13" s="326">
        <v>0</v>
      </c>
      <c r="H13" s="326">
        <v>0</v>
      </c>
      <c r="I13" s="326">
        <v>0</v>
      </c>
      <c r="J13" s="326">
        <v>3</v>
      </c>
      <c r="K13" s="325">
        <v>0</v>
      </c>
      <c r="L13" s="30" t="s">
        <v>0</v>
      </c>
    </row>
    <row r="14" spans="1:18" ht="15.6">
      <c r="A14" s="327" t="s">
        <v>216</v>
      </c>
      <c r="B14" s="328">
        <v>473</v>
      </c>
      <c r="C14" s="329">
        <v>0</v>
      </c>
      <c r="D14" s="328">
        <v>473</v>
      </c>
      <c r="E14" s="329">
        <v>0</v>
      </c>
      <c r="F14" s="330">
        <v>0</v>
      </c>
      <c r="G14" s="330">
        <v>0</v>
      </c>
      <c r="H14" s="330">
        <v>0</v>
      </c>
      <c r="I14" s="330">
        <v>0</v>
      </c>
      <c r="J14" s="330">
        <v>473</v>
      </c>
      <c r="K14" s="329">
        <v>0</v>
      </c>
      <c r="L14" s="30" t="s">
        <v>0</v>
      </c>
    </row>
    <row r="15" spans="1:18" ht="15.6">
      <c r="A15" s="327" t="s">
        <v>217</v>
      </c>
      <c r="B15" s="328">
        <v>59</v>
      </c>
      <c r="C15" s="329">
        <v>0</v>
      </c>
      <c r="D15" s="328">
        <v>59</v>
      </c>
      <c r="E15" s="329">
        <v>0</v>
      </c>
      <c r="F15" s="330">
        <v>0</v>
      </c>
      <c r="G15" s="330">
        <v>0</v>
      </c>
      <c r="H15" s="330">
        <v>0</v>
      </c>
      <c r="I15" s="330">
        <v>0</v>
      </c>
      <c r="J15" s="330">
        <v>59</v>
      </c>
      <c r="K15" s="329">
        <v>0</v>
      </c>
      <c r="L15" s="30" t="s">
        <v>0</v>
      </c>
    </row>
    <row r="16" spans="1:18" ht="15.6">
      <c r="A16" s="327" t="s">
        <v>218</v>
      </c>
      <c r="B16" s="328">
        <v>0</v>
      </c>
      <c r="C16" s="329">
        <v>0</v>
      </c>
      <c r="D16" s="328">
        <v>0</v>
      </c>
      <c r="E16" s="329">
        <v>0</v>
      </c>
      <c r="F16" s="330">
        <v>0</v>
      </c>
      <c r="G16" s="330">
        <v>0</v>
      </c>
      <c r="H16" s="330"/>
      <c r="I16" s="330">
        <v>0</v>
      </c>
      <c r="J16" s="330">
        <v>0</v>
      </c>
      <c r="K16" s="329">
        <v>0</v>
      </c>
      <c r="L16" s="30" t="s">
        <v>0</v>
      </c>
    </row>
    <row r="17" spans="1:14" ht="15.6">
      <c r="A17" s="331" t="s">
        <v>219</v>
      </c>
      <c r="B17" s="328">
        <v>8</v>
      </c>
      <c r="C17" s="329">
        <v>0</v>
      </c>
      <c r="D17" s="328">
        <v>8</v>
      </c>
      <c r="E17" s="329">
        <v>0</v>
      </c>
      <c r="F17" s="330">
        <v>0</v>
      </c>
      <c r="G17" s="330">
        <v>0</v>
      </c>
      <c r="H17" s="330">
        <v>0</v>
      </c>
      <c r="I17" s="330">
        <v>0</v>
      </c>
      <c r="J17" s="330">
        <v>8</v>
      </c>
      <c r="K17" s="329">
        <v>0</v>
      </c>
      <c r="L17" s="30" t="s">
        <v>0</v>
      </c>
    </row>
    <row r="18" spans="1:14" ht="15.6">
      <c r="A18" s="327" t="s">
        <v>220</v>
      </c>
      <c r="B18" s="328">
        <v>6</v>
      </c>
      <c r="C18" s="329">
        <v>0</v>
      </c>
      <c r="D18" s="328">
        <v>6</v>
      </c>
      <c r="E18" s="329">
        <v>0</v>
      </c>
      <c r="F18" s="330">
        <v>0</v>
      </c>
      <c r="G18" s="330">
        <v>0</v>
      </c>
      <c r="H18" s="330">
        <v>0</v>
      </c>
      <c r="I18" s="330">
        <v>0</v>
      </c>
      <c r="J18" s="330">
        <v>6</v>
      </c>
      <c r="K18" s="329">
        <v>0</v>
      </c>
      <c r="L18" s="30" t="s">
        <v>0</v>
      </c>
    </row>
    <row r="19" spans="1:14" ht="15.6">
      <c r="A19" s="327" t="s">
        <v>221</v>
      </c>
      <c r="B19" s="328">
        <v>212</v>
      </c>
      <c r="C19" s="329">
        <v>0</v>
      </c>
      <c r="D19" s="328">
        <v>212</v>
      </c>
      <c r="E19" s="329">
        <v>0</v>
      </c>
      <c r="F19" s="330">
        <v>0</v>
      </c>
      <c r="G19" s="330">
        <v>0</v>
      </c>
      <c r="H19" s="330">
        <v>0</v>
      </c>
      <c r="I19" s="330">
        <v>0</v>
      </c>
      <c r="J19" s="330">
        <v>212</v>
      </c>
      <c r="K19" s="329">
        <v>0</v>
      </c>
      <c r="L19" s="30" t="s">
        <v>0</v>
      </c>
    </row>
    <row r="20" spans="1:14" ht="15.6">
      <c r="A20" s="327" t="s">
        <v>222</v>
      </c>
      <c r="B20" s="332">
        <v>0</v>
      </c>
      <c r="C20" s="333">
        <v>0</v>
      </c>
      <c r="D20" s="332">
        <v>0</v>
      </c>
      <c r="E20" s="333">
        <v>0</v>
      </c>
      <c r="F20" s="334">
        <v>0</v>
      </c>
      <c r="G20" s="334">
        <v>0</v>
      </c>
      <c r="H20" s="334">
        <v>0</v>
      </c>
      <c r="I20" s="334">
        <v>0</v>
      </c>
      <c r="J20" s="334">
        <v>0</v>
      </c>
      <c r="K20" s="333">
        <v>0</v>
      </c>
      <c r="L20" s="30" t="s">
        <v>0</v>
      </c>
    </row>
    <row r="21" spans="1:14" ht="15.6">
      <c r="A21" s="335" t="s">
        <v>223</v>
      </c>
      <c r="B21" s="332">
        <v>93</v>
      </c>
      <c r="C21" s="333">
        <v>0</v>
      </c>
      <c r="D21" s="332">
        <v>93</v>
      </c>
      <c r="E21" s="333">
        <v>0</v>
      </c>
      <c r="F21" s="334">
        <v>0</v>
      </c>
      <c r="G21" s="334">
        <v>0</v>
      </c>
      <c r="H21" s="334">
        <v>0</v>
      </c>
      <c r="I21" s="334">
        <v>0</v>
      </c>
      <c r="J21" s="334">
        <v>93</v>
      </c>
      <c r="K21" s="333">
        <v>0</v>
      </c>
      <c r="L21" s="30" t="s">
        <v>0</v>
      </c>
    </row>
    <row r="22" spans="1:14" ht="15.6">
      <c r="A22" s="336" t="s">
        <v>224</v>
      </c>
      <c r="B22" s="332">
        <v>92</v>
      </c>
      <c r="C22" s="333">
        <v>0</v>
      </c>
      <c r="D22" s="332">
        <v>92</v>
      </c>
      <c r="E22" s="333">
        <v>0</v>
      </c>
      <c r="F22" s="334">
        <v>0</v>
      </c>
      <c r="G22" s="334">
        <v>0</v>
      </c>
      <c r="H22" s="334">
        <v>0</v>
      </c>
      <c r="I22" s="334">
        <v>0</v>
      </c>
      <c r="J22" s="334">
        <v>92</v>
      </c>
      <c r="K22" s="333">
        <v>0</v>
      </c>
      <c r="L22" s="30" t="s">
        <v>0</v>
      </c>
    </row>
    <row r="23" spans="1:14" ht="15.6">
      <c r="A23" s="327" t="s">
        <v>225</v>
      </c>
      <c r="B23" s="332">
        <v>3</v>
      </c>
      <c r="C23" s="333">
        <v>0</v>
      </c>
      <c r="D23" s="332">
        <v>3</v>
      </c>
      <c r="E23" s="333">
        <v>0</v>
      </c>
      <c r="F23" s="334">
        <v>0</v>
      </c>
      <c r="G23" s="334">
        <v>0</v>
      </c>
      <c r="H23" s="334">
        <v>0</v>
      </c>
      <c r="I23" s="334">
        <v>0</v>
      </c>
      <c r="J23" s="334">
        <v>3</v>
      </c>
      <c r="K23" s="333">
        <v>0</v>
      </c>
      <c r="L23" s="30" t="s">
        <v>0</v>
      </c>
    </row>
    <row r="24" spans="1:14" ht="15.6">
      <c r="A24" s="327" t="s">
        <v>226</v>
      </c>
      <c r="B24" s="332">
        <v>0</v>
      </c>
      <c r="C24" s="333">
        <v>0</v>
      </c>
      <c r="D24" s="332">
        <v>0</v>
      </c>
      <c r="E24" s="333">
        <v>0</v>
      </c>
      <c r="F24" s="334">
        <v>0</v>
      </c>
      <c r="G24" s="334">
        <v>0</v>
      </c>
      <c r="H24" s="334">
        <v>0</v>
      </c>
      <c r="I24" s="334">
        <v>0</v>
      </c>
      <c r="J24" s="334">
        <v>0</v>
      </c>
      <c r="K24" s="333">
        <v>0</v>
      </c>
      <c r="L24" s="30" t="s">
        <v>0</v>
      </c>
    </row>
    <row r="25" spans="1:14" ht="15.6">
      <c r="A25" s="327" t="s">
        <v>176</v>
      </c>
      <c r="B25" s="332">
        <v>0</v>
      </c>
      <c r="C25" s="333">
        <v>0</v>
      </c>
      <c r="D25" s="332">
        <v>0</v>
      </c>
      <c r="E25" s="333">
        <v>0</v>
      </c>
      <c r="F25" s="334">
        <v>0</v>
      </c>
      <c r="G25" s="334">
        <v>0</v>
      </c>
      <c r="H25" s="334">
        <v>0</v>
      </c>
      <c r="I25" s="334">
        <v>0</v>
      </c>
      <c r="J25" s="334">
        <v>0</v>
      </c>
      <c r="K25" s="333">
        <v>0</v>
      </c>
      <c r="L25" s="30" t="s">
        <v>0</v>
      </c>
    </row>
    <row r="26" spans="1:14" ht="15.6">
      <c r="A26" s="327" t="s">
        <v>227</v>
      </c>
      <c r="B26" s="332">
        <v>17</v>
      </c>
      <c r="C26" s="333">
        <v>0</v>
      </c>
      <c r="D26" s="332">
        <v>17</v>
      </c>
      <c r="E26" s="333">
        <v>0</v>
      </c>
      <c r="F26" s="334">
        <v>0</v>
      </c>
      <c r="G26" s="334">
        <v>0</v>
      </c>
      <c r="H26" s="334">
        <v>0</v>
      </c>
      <c r="I26" s="334">
        <v>0</v>
      </c>
      <c r="J26" s="334">
        <v>17</v>
      </c>
      <c r="K26" s="333">
        <v>0</v>
      </c>
      <c r="L26" s="30" t="s">
        <v>0</v>
      </c>
    </row>
    <row r="27" spans="1:14" ht="15.6">
      <c r="A27" s="327" t="s">
        <v>228</v>
      </c>
      <c r="B27" s="332">
        <v>0</v>
      </c>
      <c r="C27" s="333">
        <v>0</v>
      </c>
      <c r="D27" s="332">
        <v>0</v>
      </c>
      <c r="E27" s="333">
        <v>0</v>
      </c>
      <c r="F27" s="334">
        <v>0</v>
      </c>
      <c r="G27" s="334">
        <v>0</v>
      </c>
      <c r="H27" s="334">
        <v>0</v>
      </c>
      <c r="I27" s="334">
        <v>0</v>
      </c>
      <c r="J27" s="334">
        <v>0</v>
      </c>
      <c r="K27" s="333">
        <v>0</v>
      </c>
      <c r="L27" s="30" t="s">
        <v>0</v>
      </c>
    </row>
    <row r="28" spans="1:14" ht="15.6">
      <c r="A28" s="337" t="s">
        <v>229</v>
      </c>
      <c r="B28" s="338">
        <v>3</v>
      </c>
      <c r="C28" s="339">
        <v>0</v>
      </c>
      <c r="D28" s="338">
        <v>3</v>
      </c>
      <c r="E28" s="339">
        <v>0</v>
      </c>
      <c r="F28" s="340">
        <v>0</v>
      </c>
      <c r="G28" s="340">
        <v>0</v>
      </c>
      <c r="H28" s="340">
        <v>0</v>
      </c>
      <c r="I28" s="340">
        <v>0</v>
      </c>
      <c r="J28" s="340">
        <v>3</v>
      </c>
      <c r="K28" s="339">
        <v>0</v>
      </c>
      <c r="L28" s="30" t="s">
        <v>0</v>
      </c>
    </row>
    <row r="29" spans="1:14" ht="15.6">
      <c r="A29" s="341" t="s">
        <v>230</v>
      </c>
      <c r="B29" s="342">
        <v>807</v>
      </c>
      <c r="C29" s="449">
        <v>0</v>
      </c>
      <c r="D29" s="342">
        <v>807</v>
      </c>
      <c r="E29" s="342">
        <v>0</v>
      </c>
      <c r="F29" s="343">
        <v>0</v>
      </c>
      <c r="G29" s="344">
        <v>0</v>
      </c>
      <c r="H29" s="344">
        <v>0</v>
      </c>
      <c r="I29" s="344">
        <v>0</v>
      </c>
      <c r="J29" s="344">
        <v>807</v>
      </c>
      <c r="K29" s="343">
        <v>0</v>
      </c>
      <c r="L29" s="30" t="s">
        <v>0</v>
      </c>
    </row>
    <row r="30" spans="1:14" ht="16.2" thickBot="1">
      <c r="A30" s="345" t="s">
        <v>16</v>
      </c>
      <c r="B30" s="346">
        <f t="shared" ref="B30:K30" si="0">SUM(B12:B29)</f>
        <v>1950</v>
      </c>
      <c r="C30" s="347">
        <f t="shared" si="0"/>
        <v>0</v>
      </c>
      <c r="D30" s="346">
        <f t="shared" ref="D30:E30" si="1">SUM(D12:D29)</f>
        <v>1950</v>
      </c>
      <c r="E30" s="347">
        <f t="shared" si="1"/>
        <v>0</v>
      </c>
      <c r="F30" s="348">
        <f t="shared" si="0"/>
        <v>0</v>
      </c>
      <c r="G30" s="348">
        <f t="shared" si="0"/>
        <v>0</v>
      </c>
      <c r="H30" s="348">
        <f t="shared" si="0"/>
        <v>0</v>
      </c>
      <c r="I30" s="348">
        <f t="shared" si="0"/>
        <v>0</v>
      </c>
      <c r="J30" s="349">
        <f t="shared" si="0"/>
        <v>1950</v>
      </c>
      <c r="K30" s="348">
        <f t="shared" si="0"/>
        <v>0</v>
      </c>
      <c r="L30" s="30" t="s">
        <v>0</v>
      </c>
    </row>
    <row r="31" spans="1:14" ht="15.6">
      <c r="A31" s="350" t="s">
        <v>168</v>
      </c>
      <c r="B31" s="351">
        <v>463</v>
      </c>
      <c r="C31" s="352">
        <v>0</v>
      </c>
      <c r="D31" s="351">
        <v>463</v>
      </c>
      <c r="E31" s="352">
        <v>0</v>
      </c>
      <c r="F31" s="353">
        <v>0</v>
      </c>
      <c r="G31" s="353">
        <v>0</v>
      </c>
      <c r="H31" s="353">
        <v>0</v>
      </c>
      <c r="I31" s="354">
        <f>G31+H31</f>
        <v>0</v>
      </c>
      <c r="J31" s="355">
        <v>463</v>
      </c>
      <c r="K31" s="356">
        <f>SUM(K13:K30)</f>
        <v>0</v>
      </c>
      <c r="L31" s="30" t="s">
        <v>0</v>
      </c>
      <c r="N31" s="178"/>
    </row>
    <row r="32" spans="1:14" ht="15.6">
      <c r="A32" s="357" t="s">
        <v>178</v>
      </c>
      <c r="B32" s="358">
        <v>1487</v>
      </c>
      <c r="C32" s="359">
        <v>0</v>
      </c>
      <c r="D32" s="358">
        <v>1487</v>
      </c>
      <c r="E32" s="359">
        <v>0</v>
      </c>
      <c r="F32" s="360">
        <v>0</v>
      </c>
      <c r="G32" s="360">
        <v>0</v>
      </c>
      <c r="H32" s="360">
        <v>0</v>
      </c>
      <c r="I32" s="361">
        <v>0</v>
      </c>
      <c r="J32" s="362">
        <v>1487</v>
      </c>
      <c r="K32" s="363">
        <v>0</v>
      </c>
      <c r="L32" s="30" t="s">
        <v>0</v>
      </c>
    </row>
    <row r="33" spans="1:18" s="8" customFormat="1" ht="15.6">
      <c r="A33" s="364" t="s">
        <v>16</v>
      </c>
      <c r="B33" s="365">
        <f t="shared" ref="B33:K33" si="2">SUM(B31:B32)</f>
        <v>1950</v>
      </c>
      <c r="C33" s="366">
        <f t="shared" si="2"/>
        <v>0</v>
      </c>
      <c r="D33" s="365">
        <f t="shared" ref="D33:E33" si="3">SUM(D31:D32)</f>
        <v>1950</v>
      </c>
      <c r="E33" s="366">
        <f t="shared" si="3"/>
        <v>0</v>
      </c>
      <c r="F33" s="367">
        <f t="shared" si="2"/>
        <v>0</v>
      </c>
      <c r="G33" s="367">
        <f t="shared" si="2"/>
        <v>0</v>
      </c>
      <c r="H33" s="367">
        <f t="shared" si="2"/>
        <v>0</v>
      </c>
      <c r="I33" s="366">
        <f t="shared" si="2"/>
        <v>0</v>
      </c>
      <c r="J33" s="368">
        <f t="shared" si="2"/>
        <v>1950</v>
      </c>
      <c r="K33" s="367">
        <f t="shared" si="2"/>
        <v>0</v>
      </c>
      <c r="L33" s="30" t="s">
        <v>9</v>
      </c>
    </row>
    <row r="34" spans="1:18" s="8" customFormat="1">
      <c r="A34" s="725"/>
      <c r="B34" s="725"/>
      <c r="C34" s="725"/>
      <c r="D34" s="725"/>
      <c r="E34" s="725"/>
      <c r="F34" s="725"/>
      <c r="G34" s="725"/>
      <c r="H34" s="725"/>
      <c r="I34" s="725"/>
      <c r="J34" s="30"/>
    </row>
    <row r="35" spans="1:18" s="8" customFormat="1">
      <c r="J35" s="31"/>
    </row>
    <row r="36" spans="1:18" s="8" customFormat="1">
      <c r="A36" s="14"/>
      <c r="B36" s="38"/>
      <c r="C36" s="38"/>
      <c r="D36" s="38"/>
      <c r="E36" s="38"/>
      <c r="F36" s="38"/>
      <c r="G36" s="38"/>
      <c r="H36" s="38"/>
      <c r="I36" s="38"/>
      <c r="J36" s="31"/>
    </row>
    <row r="37" spans="1:18" s="8" customFormat="1" ht="12" customHeight="1">
      <c r="A37" s="42"/>
      <c r="B37" s="38"/>
      <c r="C37" s="38"/>
      <c r="D37" s="38"/>
      <c r="E37" s="38"/>
      <c r="F37" s="38"/>
      <c r="G37" s="38"/>
      <c r="H37" s="38"/>
      <c r="I37" s="38"/>
      <c r="J37" s="31"/>
    </row>
    <row r="38" spans="1:18" s="8" customFormat="1" ht="12" customHeight="1">
      <c r="A38" s="42"/>
      <c r="B38" s="38"/>
      <c r="C38" s="38"/>
      <c r="D38" s="38"/>
      <c r="E38" s="38"/>
      <c r="F38" s="38"/>
      <c r="G38" s="38"/>
      <c r="H38" s="38"/>
      <c r="I38" s="38"/>
      <c r="J38" s="31"/>
    </row>
    <row r="39" spans="1:18" s="8" customFormat="1" ht="12" customHeight="1">
      <c r="A39" s="16"/>
      <c r="B39" s="17"/>
      <c r="C39" s="17"/>
      <c r="D39" s="17"/>
      <c r="E39" s="17"/>
      <c r="F39" s="17"/>
      <c r="G39" s="17"/>
      <c r="H39" s="17"/>
      <c r="I39" s="17"/>
      <c r="J39" s="31"/>
    </row>
    <row r="40" spans="1:18" s="8" customFormat="1" ht="15.6">
      <c r="A40" s="22"/>
      <c r="B40" s="23"/>
      <c r="C40" s="23"/>
      <c r="D40" s="23"/>
      <c r="E40" s="23"/>
      <c r="F40" s="23"/>
      <c r="G40" s="23"/>
      <c r="H40" s="23"/>
      <c r="I40" s="23"/>
      <c r="J40" s="31"/>
    </row>
    <row r="41" spans="1:18" ht="71.25" customHeight="1">
      <c r="A41" s="724"/>
      <c r="B41" s="724"/>
      <c r="C41" s="724"/>
      <c r="D41" s="724"/>
      <c r="E41" s="724"/>
      <c r="F41" s="724"/>
      <c r="G41" s="724"/>
      <c r="H41" s="724"/>
      <c r="I41" s="724"/>
    </row>
    <row r="42" spans="1:18" ht="39.75" customHeight="1">
      <c r="A42" s="724"/>
      <c r="B42" s="724"/>
      <c r="C42" s="724"/>
      <c r="D42" s="724"/>
      <c r="E42" s="724"/>
      <c r="F42" s="724"/>
      <c r="G42" s="724"/>
      <c r="H42" s="724"/>
      <c r="I42" s="724"/>
    </row>
    <row r="43" spans="1:18" ht="58.5" customHeight="1">
      <c r="A43" s="724"/>
      <c r="B43" s="724"/>
      <c r="C43" s="724"/>
      <c r="D43" s="724"/>
      <c r="E43" s="724"/>
      <c r="F43" s="724"/>
      <c r="G43" s="724"/>
      <c r="H43" s="724"/>
      <c r="I43" s="724"/>
      <c r="J43" s="30">
        <v>32</v>
      </c>
      <c r="M43" s="7">
        <v>0</v>
      </c>
      <c r="N43" s="7">
        <v>0</v>
      </c>
      <c r="O43" s="7">
        <v>691921</v>
      </c>
      <c r="P43" s="7">
        <v>0</v>
      </c>
      <c r="Q43" s="7">
        <v>0</v>
      </c>
      <c r="R43" s="7">
        <v>0</v>
      </c>
    </row>
    <row r="44" spans="1:18" ht="58.5" customHeight="1">
      <c r="A44" s="192"/>
      <c r="B44" s="192"/>
      <c r="C44" s="192"/>
      <c r="D44" s="192"/>
      <c r="E44" s="192"/>
      <c r="F44" s="192"/>
      <c r="G44" s="192"/>
      <c r="H44" s="192"/>
      <c r="I44" s="192"/>
    </row>
    <row r="45" spans="1:18" ht="58.5" customHeight="1">
      <c r="A45" s="192"/>
      <c r="B45" s="192"/>
      <c r="C45" s="192"/>
      <c r="D45" s="192"/>
      <c r="E45" s="192"/>
      <c r="F45" s="192"/>
      <c r="G45" s="192"/>
      <c r="H45" s="192"/>
      <c r="I45" s="192"/>
    </row>
    <row r="46" spans="1:18" ht="58.5" customHeight="1">
      <c r="A46" s="192"/>
      <c r="B46" s="192"/>
      <c r="C46" s="192"/>
      <c r="D46" s="192"/>
      <c r="E46" s="192"/>
      <c r="F46" s="192"/>
      <c r="G46" s="192"/>
      <c r="H46" s="192"/>
      <c r="I46" s="192">
        <v>5000</v>
      </c>
      <c r="O46" s="7">
        <v>5000</v>
      </c>
    </row>
    <row r="47" spans="1:18" ht="69" customHeight="1">
      <c r="A47" s="724"/>
      <c r="B47" s="724"/>
      <c r="C47" s="724"/>
      <c r="D47" s="724"/>
      <c r="E47" s="724"/>
      <c r="F47" s="724"/>
      <c r="G47" s="724"/>
      <c r="H47" s="724"/>
      <c r="I47" s="724"/>
    </row>
    <row r="48" spans="1:18">
      <c r="A48" s="21"/>
      <c r="B48" s="20"/>
      <c r="C48" s="20"/>
      <c r="D48" s="20"/>
      <c r="E48" s="20"/>
      <c r="F48" s="20"/>
      <c r="G48" s="20"/>
      <c r="H48" s="20"/>
      <c r="I48" s="20"/>
    </row>
    <row r="52" spans="1:9">
      <c r="A52" s="178"/>
      <c r="I52" s="25"/>
    </row>
  </sheetData>
  <mergeCells count="27">
    <mergeCell ref="A7:K7"/>
    <mergeCell ref="A8:K8"/>
    <mergeCell ref="A47:I47"/>
    <mergeCell ref="A41:I41"/>
    <mergeCell ref="A42:I42"/>
    <mergeCell ref="A43:I43"/>
    <mergeCell ref="A34:I34"/>
    <mergeCell ref="D10:D11"/>
    <mergeCell ref="E10:E11"/>
    <mergeCell ref="H10:H11"/>
    <mergeCell ref="G10:G11"/>
    <mergeCell ref="B10:B11"/>
    <mergeCell ref="C10:C11"/>
    <mergeCell ref="F10:F11"/>
    <mergeCell ref="F9:K9"/>
    <mergeCell ref="B9:C9"/>
    <mergeCell ref="A6:K6"/>
    <mergeCell ref="A4:K4"/>
    <mergeCell ref="A5:K5"/>
    <mergeCell ref="A1:K1"/>
    <mergeCell ref="A2:K2"/>
    <mergeCell ref="A3:K3"/>
    <mergeCell ref="K10:K11"/>
    <mergeCell ref="J10:J11"/>
    <mergeCell ref="I10:I11"/>
    <mergeCell ref="A9:A11"/>
    <mergeCell ref="D9:E9"/>
  </mergeCells>
  <phoneticPr fontId="0" type="noConversion"/>
  <printOptions horizontalCentered="1"/>
  <pageMargins left="0.25" right="0.25" top="0.75" bottom="0.75" header="0.5" footer="0.5"/>
  <pageSetup scale="81" orientation="landscape" r:id="rId1"/>
  <headerFooter alignWithMargins="0">
    <oddFooter>&amp;C&amp;"Times New Roman,Regular"&amp;14Exhibit I - Detail of Permanent Positions by Category</oddFooter>
  </headerFooter>
</worksheet>
</file>

<file path=xl/worksheets/sheet8.xml><?xml version="1.0" encoding="utf-8"?>
<worksheet xmlns="http://schemas.openxmlformats.org/spreadsheetml/2006/main" xmlns:r="http://schemas.openxmlformats.org/officeDocument/2006/relationships">
  <sheetPr codeName="Sheet16">
    <pageSetUpPr fitToPage="1"/>
  </sheetPr>
  <dimension ref="A1:O46"/>
  <sheetViews>
    <sheetView showGridLines="0" showOutlineSymbols="0" view="pageBreakPreview" zoomScale="78" zoomScaleNormal="100" zoomScaleSheetLayoutView="78" workbookViewId="0">
      <selection activeCell="A7" sqref="A7"/>
    </sheetView>
  </sheetViews>
  <sheetFormatPr defaultColWidth="9.6328125" defaultRowHeight="15.6"/>
  <cols>
    <col min="1" max="1" width="57" style="5" customWidth="1"/>
    <col min="2" max="2" width="7.08984375" style="275" customWidth="1"/>
    <col min="3" max="3" width="12.36328125" style="5" customWidth="1"/>
    <col min="4" max="4" width="7.08984375" style="5" customWidth="1"/>
    <col min="5" max="5" width="12.36328125" style="5" customWidth="1"/>
    <col min="6" max="6" width="7.08984375" style="275" customWidth="1"/>
    <col min="7" max="7" width="12.36328125" style="5" customWidth="1"/>
    <col min="8" max="8" width="7.08984375" style="275" customWidth="1"/>
    <col min="9" max="9" width="12.36328125" style="5" customWidth="1"/>
    <col min="10" max="10" width="1.1796875" style="29" customWidth="1"/>
    <col min="11" max="16384" width="9.6328125" style="5"/>
  </cols>
  <sheetData>
    <row r="1" spans="1:10" s="431" customFormat="1" ht="21">
      <c r="A1" s="750" t="s">
        <v>162</v>
      </c>
      <c r="B1" s="549"/>
      <c r="C1" s="549"/>
      <c r="D1" s="549"/>
      <c r="E1" s="549"/>
      <c r="F1" s="549"/>
      <c r="G1" s="549"/>
      <c r="H1" s="549"/>
      <c r="I1" s="549"/>
      <c r="J1" s="430" t="s">
        <v>0</v>
      </c>
    </row>
    <row r="2" spans="1:10" ht="17.399999999999999">
      <c r="A2" s="751"/>
      <c r="B2" s="751"/>
      <c r="C2" s="751"/>
      <c r="D2" s="751"/>
      <c r="E2" s="751"/>
      <c r="F2" s="751"/>
      <c r="G2" s="751"/>
      <c r="H2" s="751"/>
      <c r="I2" s="751"/>
      <c r="J2" s="112" t="s">
        <v>0</v>
      </c>
    </row>
    <row r="3" spans="1:10">
      <c r="A3" s="744"/>
      <c r="B3" s="744"/>
      <c r="C3" s="744"/>
      <c r="D3" s="744"/>
      <c r="E3" s="744"/>
      <c r="F3" s="744"/>
      <c r="G3" s="744"/>
      <c r="H3" s="744"/>
      <c r="I3" s="744"/>
      <c r="J3" s="112" t="s">
        <v>0</v>
      </c>
    </row>
    <row r="4" spans="1:10" ht="20.399999999999999">
      <c r="A4" s="748" t="s">
        <v>180</v>
      </c>
      <c r="B4" s="749"/>
      <c r="C4" s="749"/>
      <c r="D4" s="749"/>
      <c r="E4" s="749"/>
      <c r="F4" s="749"/>
      <c r="G4" s="749"/>
      <c r="H4" s="749"/>
      <c r="I4" s="749"/>
      <c r="J4" s="112" t="s">
        <v>0</v>
      </c>
    </row>
    <row r="5" spans="1:10" ht="18">
      <c r="A5" s="747" t="str">
        <f>+'B. Summary of Requirements '!A5</f>
        <v>Federal Prison System</v>
      </c>
      <c r="B5" s="716"/>
      <c r="C5" s="716"/>
      <c r="D5" s="716"/>
      <c r="E5" s="716"/>
      <c r="F5" s="716"/>
      <c r="G5" s="716"/>
      <c r="H5" s="716"/>
      <c r="I5" s="716"/>
      <c r="J5" s="112" t="s">
        <v>0</v>
      </c>
    </row>
    <row r="6" spans="1:10" ht="18">
      <c r="A6" s="747" t="str">
        <f>+'B. Summary of Requirements '!A6</f>
        <v>Federal Prison  Industries, Incorporated</v>
      </c>
      <c r="B6" s="716"/>
      <c r="C6" s="716"/>
      <c r="D6" s="716"/>
      <c r="E6" s="716"/>
      <c r="F6" s="716"/>
      <c r="G6" s="716"/>
      <c r="H6" s="716"/>
      <c r="I6" s="716"/>
      <c r="J6" s="112" t="s">
        <v>0</v>
      </c>
    </row>
    <row r="7" spans="1:10">
      <c r="A7" s="744"/>
      <c r="B7" s="744"/>
      <c r="C7" s="744"/>
      <c r="D7" s="744"/>
      <c r="E7" s="744"/>
      <c r="F7" s="744"/>
      <c r="G7" s="744"/>
      <c r="H7" s="744"/>
      <c r="I7" s="744"/>
      <c r="J7" s="112" t="s">
        <v>0</v>
      </c>
    </row>
    <row r="8" spans="1:10" ht="16.2" thickBot="1">
      <c r="A8" s="745" t="s">
        <v>174</v>
      </c>
      <c r="B8" s="745"/>
      <c r="C8" s="745"/>
      <c r="D8" s="745"/>
      <c r="E8" s="745"/>
      <c r="F8" s="745"/>
      <c r="G8" s="745"/>
      <c r="H8" s="745"/>
      <c r="I8" s="745"/>
      <c r="J8" s="112" t="s">
        <v>0</v>
      </c>
    </row>
    <row r="9" spans="1:10" ht="15.75" customHeight="1">
      <c r="A9" s="741" t="s">
        <v>23</v>
      </c>
      <c r="B9" s="735" t="s">
        <v>290</v>
      </c>
      <c r="C9" s="736"/>
      <c r="D9" s="735" t="s">
        <v>254</v>
      </c>
      <c r="E9" s="746"/>
      <c r="F9" s="735" t="s">
        <v>203</v>
      </c>
      <c r="G9" s="736"/>
      <c r="H9" s="735" t="s">
        <v>255</v>
      </c>
      <c r="I9" s="739"/>
      <c r="J9" s="112" t="s">
        <v>0</v>
      </c>
    </row>
    <row r="10" spans="1:10" ht="53.25" customHeight="1">
      <c r="A10" s="742"/>
      <c r="B10" s="737"/>
      <c r="C10" s="738"/>
      <c r="D10" s="578"/>
      <c r="E10" s="580"/>
      <c r="F10" s="737"/>
      <c r="G10" s="738"/>
      <c r="H10" s="578"/>
      <c r="I10" s="740"/>
      <c r="J10" s="112" t="s">
        <v>0</v>
      </c>
    </row>
    <row r="11" spans="1:10" ht="16.2" thickBot="1">
      <c r="A11" s="743"/>
      <c r="B11" s="389" t="s">
        <v>173</v>
      </c>
      <c r="C11" s="390" t="s">
        <v>175</v>
      </c>
      <c r="D11" s="50" t="s">
        <v>173</v>
      </c>
      <c r="E11" s="51" t="s">
        <v>175</v>
      </c>
      <c r="F11" s="389" t="s">
        <v>173</v>
      </c>
      <c r="G11" s="390" t="s">
        <v>175</v>
      </c>
      <c r="H11" s="389" t="s">
        <v>173</v>
      </c>
      <c r="I11" s="391" t="s">
        <v>175</v>
      </c>
      <c r="J11" s="112" t="s">
        <v>0</v>
      </c>
    </row>
    <row r="12" spans="1:10">
      <c r="A12" s="45" t="s">
        <v>158</v>
      </c>
      <c r="B12" s="269">
        <v>2</v>
      </c>
      <c r="C12" s="39"/>
      <c r="D12" s="269">
        <v>2</v>
      </c>
      <c r="E12" s="39"/>
      <c r="F12" s="269">
        <v>2</v>
      </c>
      <c r="G12" s="39"/>
      <c r="H12" s="269">
        <f t="shared" ref="H12:H25" si="0">F12-B12</f>
        <v>0</v>
      </c>
      <c r="I12" s="187"/>
      <c r="J12" s="112" t="s">
        <v>0</v>
      </c>
    </row>
    <row r="13" spans="1:10">
      <c r="A13" s="46" t="s">
        <v>157</v>
      </c>
      <c r="B13" s="269">
        <v>17</v>
      </c>
      <c r="C13" s="39"/>
      <c r="D13" s="269">
        <v>17</v>
      </c>
      <c r="E13" s="39"/>
      <c r="F13" s="269">
        <v>17</v>
      </c>
      <c r="G13" s="39"/>
      <c r="H13" s="269">
        <f t="shared" si="0"/>
        <v>0</v>
      </c>
      <c r="I13" s="188"/>
      <c r="J13" s="112" t="s">
        <v>0</v>
      </c>
    </row>
    <row r="14" spans="1:10">
      <c r="A14" s="46" t="s">
        <v>156</v>
      </c>
      <c r="B14" s="269">
        <v>68</v>
      </c>
      <c r="C14" s="39"/>
      <c r="D14" s="269">
        <v>68</v>
      </c>
      <c r="E14" s="39"/>
      <c r="F14" s="269">
        <v>68</v>
      </c>
      <c r="G14" s="39"/>
      <c r="H14" s="269">
        <f t="shared" si="0"/>
        <v>0</v>
      </c>
      <c r="I14" s="188"/>
      <c r="J14" s="112" t="s">
        <v>0</v>
      </c>
    </row>
    <row r="15" spans="1:10">
      <c r="A15" s="46" t="s">
        <v>155</v>
      </c>
      <c r="B15" s="269">
        <v>229</v>
      </c>
      <c r="C15" s="39"/>
      <c r="D15" s="269">
        <v>229</v>
      </c>
      <c r="E15" s="39"/>
      <c r="F15" s="269">
        <v>229</v>
      </c>
      <c r="G15" s="39"/>
      <c r="H15" s="269">
        <f t="shared" si="0"/>
        <v>0</v>
      </c>
      <c r="I15" s="188"/>
      <c r="J15" s="112" t="s">
        <v>0</v>
      </c>
    </row>
    <row r="16" spans="1:10">
      <c r="A16" s="46" t="s">
        <v>154</v>
      </c>
      <c r="B16" s="269">
        <v>269</v>
      </c>
      <c r="C16" s="39"/>
      <c r="D16" s="269">
        <v>269</v>
      </c>
      <c r="E16" s="39"/>
      <c r="F16" s="269">
        <v>269</v>
      </c>
      <c r="G16" s="39"/>
      <c r="H16" s="269">
        <f t="shared" si="0"/>
        <v>0</v>
      </c>
      <c r="I16" s="188"/>
      <c r="J16" s="112" t="s">
        <v>0</v>
      </c>
    </row>
    <row r="17" spans="1:12">
      <c r="A17" s="46" t="s">
        <v>153</v>
      </c>
      <c r="B17" s="269">
        <v>226</v>
      </c>
      <c r="C17" s="39"/>
      <c r="D17" s="269">
        <v>226</v>
      </c>
      <c r="E17" s="39"/>
      <c r="F17" s="269">
        <v>226</v>
      </c>
      <c r="G17" s="39"/>
      <c r="H17" s="269">
        <f t="shared" si="0"/>
        <v>0</v>
      </c>
      <c r="I17" s="188"/>
      <c r="J17" s="112" t="s">
        <v>0</v>
      </c>
    </row>
    <row r="18" spans="1:12">
      <c r="A18" s="46" t="s">
        <v>152</v>
      </c>
      <c r="B18" s="269">
        <v>4</v>
      </c>
      <c r="C18" s="39"/>
      <c r="D18" s="269">
        <v>4</v>
      </c>
      <c r="E18" s="39"/>
      <c r="F18" s="269">
        <v>4</v>
      </c>
      <c r="G18" s="39"/>
      <c r="H18" s="269">
        <f t="shared" si="0"/>
        <v>0</v>
      </c>
      <c r="I18" s="188"/>
      <c r="J18" s="112" t="s">
        <v>0</v>
      </c>
    </row>
    <row r="19" spans="1:12">
      <c r="A19" s="46" t="s">
        <v>151</v>
      </c>
      <c r="B19" s="269">
        <v>217</v>
      </c>
      <c r="C19" s="39"/>
      <c r="D19" s="269">
        <v>217</v>
      </c>
      <c r="E19" s="39"/>
      <c r="F19" s="269">
        <v>217</v>
      </c>
      <c r="G19" s="39"/>
      <c r="H19" s="269">
        <f t="shared" si="0"/>
        <v>0</v>
      </c>
      <c r="I19" s="188"/>
      <c r="J19" s="112" t="s">
        <v>0</v>
      </c>
    </row>
    <row r="20" spans="1:12">
      <c r="A20" s="46" t="s">
        <v>150</v>
      </c>
      <c r="B20" s="269">
        <v>46</v>
      </c>
      <c r="C20" s="39"/>
      <c r="D20" s="269">
        <v>46</v>
      </c>
      <c r="E20" s="39"/>
      <c r="F20" s="269">
        <v>46</v>
      </c>
      <c r="G20" s="39"/>
      <c r="H20" s="269">
        <f t="shared" si="0"/>
        <v>0</v>
      </c>
      <c r="I20" s="188"/>
      <c r="J20" s="112" t="s">
        <v>0</v>
      </c>
    </row>
    <row r="21" spans="1:12">
      <c r="A21" s="46" t="s">
        <v>149</v>
      </c>
      <c r="B21" s="269">
        <v>37</v>
      </c>
      <c r="C21" s="39"/>
      <c r="D21" s="269">
        <v>37</v>
      </c>
      <c r="E21" s="39"/>
      <c r="F21" s="269">
        <v>37</v>
      </c>
      <c r="G21" s="39"/>
      <c r="H21" s="269">
        <f t="shared" si="0"/>
        <v>0</v>
      </c>
      <c r="I21" s="188"/>
      <c r="J21" s="112" t="s">
        <v>0</v>
      </c>
    </row>
    <row r="22" spans="1:12">
      <c r="A22" s="46" t="s">
        <v>148</v>
      </c>
      <c r="B22" s="269">
        <v>7</v>
      </c>
      <c r="C22" s="39"/>
      <c r="D22" s="269">
        <v>7</v>
      </c>
      <c r="E22" s="39"/>
      <c r="F22" s="269">
        <v>7</v>
      </c>
      <c r="G22" s="39"/>
      <c r="H22" s="269">
        <f t="shared" si="0"/>
        <v>0</v>
      </c>
      <c r="I22" s="188"/>
      <c r="J22" s="112" t="s">
        <v>0</v>
      </c>
    </row>
    <row r="23" spans="1:12">
      <c r="A23" s="46" t="s">
        <v>147</v>
      </c>
      <c r="B23" s="269">
        <v>7</v>
      </c>
      <c r="C23" s="39"/>
      <c r="D23" s="269">
        <v>7</v>
      </c>
      <c r="E23" s="39"/>
      <c r="F23" s="269">
        <v>7</v>
      </c>
      <c r="G23" s="39"/>
      <c r="H23" s="269">
        <f t="shared" si="0"/>
        <v>0</v>
      </c>
      <c r="I23" s="188"/>
      <c r="J23" s="112" t="s">
        <v>0</v>
      </c>
    </row>
    <row r="24" spans="1:12">
      <c r="A24" s="46" t="s">
        <v>146</v>
      </c>
      <c r="B24" s="269">
        <v>9</v>
      </c>
      <c r="C24" s="39"/>
      <c r="D24" s="269">
        <v>9</v>
      </c>
      <c r="E24" s="39"/>
      <c r="F24" s="269">
        <v>9</v>
      </c>
      <c r="G24" s="39"/>
      <c r="H24" s="269">
        <f t="shared" si="0"/>
        <v>0</v>
      </c>
      <c r="I24" s="188"/>
      <c r="J24" s="112" t="s">
        <v>0</v>
      </c>
    </row>
    <row r="25" spans="1:12">
      <c r="A25" s="46" t="s">
        <v>231</v>
      </c>
      <c r="B25" s="270">
        <v>812</v>
      </c>
      <c r="C25" s="39"/>
      <c r="D25" s="270">
        <v>812</v>
      </c>
      <c r="E25" s="39"/>
      <c r="F25" s="269">
        <v>812</v>
      </c>
      <c r="G25" s="39"/>
      <c r="H25" s="269">
        <f t="shared" si="0"/>
        <v>0</v>
      </c>
      <c r="I25" s="188"/>
      <c r="J25" s="112" t="s">
        <v>0</v>
      </c>
    </row>
    <row r="26" spans="1:12">
      <c r="A26" s="47" t="s">
        <v>205</v>
      </c>
      <c r="B26" s="271">
        <f>SUM(B12:B25)</f>
        <v>1950</v>
      </c>
      <c r="C26" s="40"/>
      <c r="D26" s="271">
        <f>SUM(D12:D25)</f>
        <v>1950</v>
      </c>
      <c r="E26" s="40"/>
      <c r="F26" s="271">
        <f>SUM(F12:F25)</f>
        <v>1950</v>
      </c>
      <c r="G26" s="40"/>
      <c r="H26" s="271">
        <f>SUM(H12:H25)</f>
        <v>0</v>
      </c>
      <c r="I26" s="189"/>
      <c r="J26" s="112" t="s">
        <v>0</v>
      </c>
      <c r="L26" s="11"/>
    </row>
    <row r="27" spans="1:12">
      <c r="A27" s="48" t="s">
        <v>6</v>
      </c>
      <c r="B27" s="269"/>
      <c r="C27" s="279">
        <v>166700</v>
      </c>
      <c r="D27" s="269"/>
      <c r="E27" s="279">
        <v>166700</v>
      </c>
      <c r="F27" s="276"/>
      <c r="G27" s="279">
        <f>C27</f>
        <v>166700</v>
      </c>
      <c r="H27" s="269"/>
      <c r="I27" s="190"/>
      <c r="J27" s="112" t="s">
        <v>0</v>
      </c>
    </row>
    <row r="28" spans="1:12">
      <c r="A28" s="48" t="s">
        <v>40</v>
      </c>
      <c r="B28" s="272"/>
      <c r="C28" s="279">
        <v>90700</v>
      </c>
      <c r="D28" s="272"/>
      <c r="E28" s="279">
        <v>90700</v>
      </c>
      <c r="F28" s="276"/>
      <c r="G28" s="279">
        <f>C28</f>
        <v>90700</v>
      </c>
      <c r="H28" s="269"/>
      <c r="I28" s="188"/>
      <c r="J28" s="112" t="s">
        <v>0</v>
      </c>
    </row>
    <row r="29" spans="1:12" ht="16.2" thickBot="1">
      <c r="A29" s="49" t="s">
        <v>41</v>
      </c>
      <c r="B29" s="273"/>
      <c r="C29" s="543">
        <v>13</v>
      </c>
      <c r="D29" s="451"/>
      <c r="E29" s="278">
        <v>13</v>
      </c>
      <c r="F29" s="277"/>
      <c r="G29" s="278">
        <f>C29</f>
        <v>13</v>
      </c>
      <c r="H29" s="277"/>
      <c r="I29" s="191"/>
      <c r="J29" s="112" t="s">
        <v>0</v>
      </c>
    </row>
    <row r="30" spans="1:12">
      <c r="B30" s="274"/>
      <c r="C30" s="9"/>
      <c r="D30" s="9"/>
      <c r="E30" s="9"/>
      <c r="F30" s="274"/>
      <c r="G30" s="9"/>
      <c r="H30" s="274"/>
      <c r="I30" s="9"/>
      <c r="J30" s="112" t="s">
        <v>9</v>
      </c>
    </row>
    <row r="31" spans="1:12">
      <c r="A31" s="9"/>
    </row>
    <row r="43" spans="9:15">
      <c r="I43" s="5">
        <v>676221</v>
      </c>
      <c r="O43" s="5">
        <v>691921</v>
      </c>
    </row>
    <row r="46" spans="9:15">
      <c r="I46" s="5">
        <v>5000</v>
      </c>
      <c r="O46" s="5">
        <v>5000</v>
      </c>
    </row>
  </sheetData>
  <mergeCells count="13">
    <mergeCell ref="A6:I6"/>
    <mergeCell ref="A5:I5"/>
    <mergeCell ref="A4:I4"/>
    <mergeCell ref="A1:I1"/>
    <mergeCell ref="A2:I2"/>
    <mergeCell ref="A3:I3"/>
    <mergeCell ref="B9:C10"/>
    <mergeCell ref="F9:G10"/>
    <mergeCell ref="H9:I10"/>
    <mergeCell ref="A9:A11"/>
    <mergeCell ref="A7:I7"/>
    <mergeCell ref="A8:I8"/>
    <mergeCell ref="D9:E10"/>
  </mergeCells>
  <phoneticPr fontId="0" type="noConversion"/>
  <printOptions horizontalCentered="1"/>
  <pageMargins left="0.5" right="0.5" top="1" bottom="1.05" header="0" footer="0.5"/>
  <pageSetup scale="78" orientation="landscape" r:id="rId1"/>
  <headerFooter alignWithMargins="0">
    <oddFooter>&amp;C&amp;"Times New Roman,Regular"&amp;14Exhibit K - Summary of Requirements by Grade</oddFooter>
  </headerFooter>
</worksheet>
</file>

<file path=xl/worksheets/sheet9.xml><?xml version="1.0" encoding="utf-8"?>
<worksheet xmlns="http://schemas.openxmlformats.org/spreadsheetml/2006/main" xmlns:r="http://schemas.openxmlformats.org/officeDocument/2006/relationships">
  <sheetPr codeName="Sheet17">
    <pageSetUpPr fitToPage="1"/>
  </sheetPr>
  <dimension ref="A1:O139"/>
  <sheetViews>
    <sheetView view="pageBreakPreview" zoomScaleNormal="100" zoomScaleSheetLayoutView="100" workbookViewId="0">
      <selection activeCell="A7" sqref="A7"/>
    </sheetView>
  </sheetViews>
  <sheetFormatPr defaultColWidth="8.90625" defaultRowHeight="15.6"/>
  <cols>
    <col min="1" max="1" width="39.81640625" style="2" customWidth="1"/>
    <col min="2" max="2" width="8.1796875" style="2" customWidth="1"/>
    <col min="3" max="3" width="10.08984375" style="2" customWidth="1"/>
    <col min="4" max="4" width="7.81640625" style="2" customWidth="1"/>
    <col min="5" max="5" width="9.36328125" style="2" customWidth="1"/>
    <col min="6" max="6" width="7" style="2" customWidth="1"/>
    <col min="7" max="7" width="9.54296875" style="2" customWidth="1"/>
    <col min="8" max="9" width="7.90625" style="2" customWidth="1"/>
    <col min="10" max="12" width="0" style="2" hidden="1" customWidth="1"/>
    <col min="13" max="13" width="1" style="28" customWidth="1"/>
    <col min="14" max="14" width="8.7265625" customWidth="1"/>
    <col min="15" max="16384" width="8.90625" style="2"/>
  </cols>
  <sheetData>
    <row r="1" spans="1:14" s="428" customFormat="1" ht="19.2" customHeight="1">
      <c r="A1" s="752" t="s">
        <v>161</v>
      </c>
      <c r="B1" s="753"/>
      <c r="C1" s="753"/>
      <c r="D1" s="753"/>
      <c r="E1" s="753"/>
      <c r="F1" s="753"/>
      <c r="G1" s="753"/>
      <c r="H1" s="753"/>
      <c r="I1" s="753"/>
      <c r="M1" s="429" t="s">
        <v>0</v>
      </c>
      <c r="N1" s="427"/>
    </row>
    <row r="2" spans="1:14" ht="19.2" customHeight="1">
      <c r="A2" s="754"/>
      <c r="B2" s="755"/>
      <c r="C2" s="755"/>
      <c r="D2" s="755"/>
      <c r="E2" s="755"/>
      <c r="F2" s="755"/>
      <c r="G2" s="755"/>
      <c r="H2" s="755"/>
      <c r="I2" s="755"/>
      <c r="M2" s="27" t="s">
        <v>0</v>
      </c>
    </row>
    <row r="3" spans="1:14" ht="17.399999999999999">
      <c r="A3" s="756" t="s">
        <v>44</v>
      </c>
      <c r="B3" s="757"/>
      <c r="C3" s="757"/>
      <c r="D3" s="757"/>
      <c r="E3" s="757"/>
      <c r="F3" s="757"/>
      <c r="G3" s="757"/>
      <c r="H3" s="757"/>
      <c r="I3" s="757"/>
      <c r="M3" s="27" t="s">
        <v>0</v>
      </c>
    </row>
    <row r="4" spans="1:14" ht="16.8">
      <c r="A4" s="560" t="str">
        <f>+'B. Summary of Requirements '!A5</f>
        <v>Federal Prison System</v>
      </c>
      <c r="B4" s="758"/>
      <c r="C4" s="758"/>
      <c r="D4" s="758"/>
      <c r="E4" s="758"/>
      <c r="F4" s="758"/>
      <c r="G4" s="758"/>
      <c r="H4" s="758"/>
      <c r="I4" s="758"/>
      <c r="M4" s="27" t="s">
        <v>0</v>
      </c>
    </row>
    <row r="5" spans="1:14" ht="16.8">
      <c r="A5" s="560" t="str">
        <f>+'B. Summary of Requirements '!A6</f>
        <v>Federal Prison  Industries, Incorporated</v>
      </c>
      <c r="B5" s="758"/>
      <c r="C5" s="758"/>
      <c r="D5" s="758"/>
      <c r="E5" s="758"/>
      <c r="F5" s="758"/>
      <c r="G5" s="758"/>
      <c r="H5" s="758"/>
      <c r="I5" s="758"/>
      <c r="M5" s="27" t="s">
        <v>0</v>
      </c>
    </row>
    <row r="6" spans="1:14" ht="11.25" customHeight="1">
      <c r="A6" s="761"/>
      <c r="B6" s="761"/>
      <c r="C6" s="761"/>
      <c r="D6" s="761"/>
      <c r="E6" s="761"/>
      <c r="F6" s="761"/>
      <c r="G6" s="761"/>
      <c r="H6" s="761"/>
      <c r="I6" s="761"/>
      <c r="M6" s="27" t="s">
        <v>0</v>
      </c>
    </row>
    <row r="7" spans="1:14" ht="44.25" customHeight="1">
      <c r="A7" s="762" t="s">
        <v>42</v>
      </c>
      <c r="B7" s="764" t="s">
        <v>250</v>
      </c>
      <c r="C7" s="765"/>
      <c r="D7" s="769" t="s">
        <v>251</v>
      </c>
      <c r="E7" s="770"/>
      <c r="F7" s="766" t="s">
        <v>203</v>
      </c>
      <c r="G7" s="768"/>
      <c r="H7" s="766" t="s">
        <v>256</v>
      </c>
      <c r="I7" s="767"/>
      <c r="J7" s="5"/>
      <c r="M7" s="27" t="s">
        <v>0</v>
      </c>
    </row>
    <row r="8" spans="1:14" ht="33.75" customHeight="1" thickBot="1">
      <c r="A8" s="763"/>
      <c r="B8" s="544" t="s">
        <v>19</v>
      </c>
      <c r="C8" s="51" t="s">
        <v>175</v>
      </c>
      <c r="D8" s="50" t="s">
        <v>19</v>
      </c>
      <c r="E8" s="51" t="s">
        <v>175</v>
      </c>
      <c r="F8" s="50" t="s">
        <v>19</v>
      </c>
      <c r="G8" s="51" t="s">
        <v>175</v>
      </c>
      <c r="H8" s="50" t="s">
        <v>19</v>
      </c>
      <c r="I8" s="52" t="s">
        <v>175</v>
      </c>
      <c r="J8" s="5"/>
      <c r="M8" s="27" t="s">
        <v>0</v>
      </c>
    </row>
    <row r="9" spans="1:14" ht="15.75" customHeight="1">
      <c r="A9" s="392" t="s">
        <v>4</v>
      </c>
      <c r="B9" s="269">
        <v>1806</v>
      </c>
      <c r="C9" s="393">
        <v>103595</v>
      </c>
      <c r="D9" s="269">
        <v>1806</v>
      </c>
      <c r="E9" s="393">
        <v>102371</v>
      </c>
      <c r="F9" s="269">
        <v>1806</v>
      </c>
      <c r="G9" s="393">
        <v>102371</v>
      </c>
      <c r="H9" s="269">
        <f t="shared" ref="H9:I14" si="0">F9-D9</f>
        <v>0</v>
      </c>
      <c r="I9" s="394">
        <f t="shared" si="0"/>
        <v>0</v>
      </c>
      <c r="J9" s="5"/>
      <c r="M9" s="27" t="s">
        <v>0</v>
      </c>
    </row>
    <row r="10" spans="1:14">
      <c r="A10" s="395" t="s">
        <v>39</v>
      </c>
      <c r="B10" s="269">
        <v>0</v>
      </c>
      <c r="C10" s="393">
        <v>0</v>
      </c>
      <c r="D10" s="269">
        <v>0</v>
      </c>
      <c r="E10" s="393">
        <v>0</v>
      </c>
      <c r="F10" s="269">
        <v>0</v>
      </c>
      <c r="G10" s="393">
        <v>0</v>
      </c>
      <c r="H10" s="269">
        <f t="shared" si="0"/>
        <v>0</v>
      </c>
      <c r="I10" s="394">
        <f t="shared" si="0"/>
        <v>0</v>
      </c>
      <c r="J10" s="10" t="s">
        <v>17</v>
      </c>
      <c r="K10" s="2" t="s">
        <v>18</v>
      </c>
      <c r="M10" s="27" t="s">
        <v>0</v>
      </c>
    </row>
    <row r="11" spans="1:14">
      <c r="A11" s="395" t="s">
        <v>24</v>
      </c>
      <c r="B11" s="270">
        <v>0</v>
      </c>
      <c r="C11" s="393">
        <v>3367</v>
      </c>
      <c r="D11" s="270">
        <f>D12+D13</f>
        <v>0</v>
      </c>
      <c r="E11" s="393">
        <v>884</v>
      </c>
      <c r="F11" s="270">
        <f>F12+F13</f>
        <v>0</v>
      </c>
      <c r="G11" s="393">
        <v>884</v>
      </c>
      <c r="H11" s="269">
        <f t="shared" si="0"/>
        <v>0</v>
      </c>
      <c r="I11" s="394">
        <f t="shared" si="0"/>
        <v>0</v>
      </c>
      <c r="J11" s="5">
        <v>93</v>
      </c>
      <c r="M11" s="27" t="s">
        <v>0</v>
      </c>
    </row>
    <row r="12" spans="1:14" hidden="1">
      <c r="A12" s="396" t="s">
        <v>26</v>
      </c>
      <c r="B12" s="397"/>
      <c r="C12" s="398"/>
      <c r="D12" s="397"/>
      <c r="E12" s="398"/>
      <c r="F12" s="397"/>
      <c r="G12" s="398"/>
      <c r="H12" s="397">
        <f t="shared" si="0"/>
        <v>0</v>
      </c>
      <c r="I12" s="399">
        <f t="shared" si="0"/>
        <v>0</v>
      </c>
      <c r="J12" s="5"/>
      <c r="M12" s="27" t="s">
        <v>0</v>
      </c>
    </row>
    <row r="13" spans="1:14" hidden="1">
      <c r="A13" s="396" t="s">
        <v>25</v>
      </c>
      <c r="B13" s="397"/>
      <c r="C13" s="398"/>
      <c r="D13" s="397"/>
      <c r="E13" s="398"/>
      <c r="F13" s="397"/>
      <c r="G13" s="398"/>
      <c r="H13" s="397">
        <f t="shared" si="0"/>
        <v>0</v>
      </c>
      <c r="I13" s="399">
        <f t="shared" si="0"/>
        <v>0</v>
      </c>
      <c r="J13" s="5"/>
      <c r="M13" s="27" t="s">
        <v>0</v>
      </c>
    </row>
    <row r="14" spans="1:14">
      <c r="A14" s="400" t="s">
        <v>27</v>
      </c>
      <c r="B14" s="401">
        <v>0</v>
      </c>
      <c r="C14" s="402">
        <v>38425</v>
      </c>
      <c r="D14" s="401">
        <v>0</v>
      </c>
      <c r="E14" s="402">
        <v>38382</v>
      </c>
      <c r="F14" s="401">
        <v>0</v>
      </c>
      <c r="G14" s="402">
        <v>38382</v>
      </c>
      <c r="H14" s="401">
        <f t="shared" si="0"/>
        <v>0</v>
      </c>
      <c r="I14" s="403">
        <f t="shared" si="0"/>
        <v>0</v>
      </c>
      <c r="J14" s="5"/>
      <c r="M14" s="27" t="s">
        <v>0</v>
      </c>
    </row>
    <row r="15" spans="1:14">
      <c r="A15" s="404" t="s">
        <v>5</v>
      </c>
      <c r="B15" s="405">
        <f>+B9+B10+B11+B14</f>
        <v>1806</v>
      </c>
      <c r="C15" s="406">
        <f t="shared" ref="C15:I15" si="1">+C9+C10+C11+C14</f>
        <v>145387</v>
      </c>
      <c r="D15" s="405">
        <f>+D9+D10+D11+D14</f>
        <v>1806</v>
      </c>
      <c r="E15" s="406">
        <f t="shared" si="1"/>
        <v>141637</v>
      </c>
      <c r="F15" s="405">
        <f>+F9+F10+F11+F14</f>
        <v>1806</v>
      </c>
      <c r="G15" s="407">
        <f>+G9+G10+G11+G14</f>
        <v>141637</v>
      </c>
      <c r="H15" s="406">
        <f>+H9+H10+H11+H14</f>
        <v>0</v>
      </c>
      <c r="I15" s="407">
        <f t="shared" si="1"/>
        <v>0</v>
      </c>
      <c r="J15" s="12">
        <f>697+630+957+2333</f>
        <v>4617</v>
      </c>
      <c r="K15" s="2">
        <f>2451-93</f>
        <v>2358</v>
      </c>
      <c r="L15" s="2">
        <f>+E15-G15</f>
        <v>0</v>
      </c>
      <c r="M15" s="27" t="s">
        <v>0</v>
      </c>
    </row>
    <row r="16" spans="1:14">
      <c r="A16" s="395" t="s">
        <v>43</v>
      </c>
      <c r="B16" s="269"/>
      <c r="C16" s="393"/>
      <c r="D16" s="269"/>
      <c r="E16" s="393"/>
      <c r="F16" s="269"/>
      <c r="G16" s="393"/>
      <c r="H16" s="269"/>
      <c r="I16" s="394"/>
      <c r="J16" s="5"/>
      <c r="M16" s="27" t="s">
        <v>0</v>
      </c>
    </row>
    <row r="17" spans="1:14">
      <c r="A17" s="408" t="s">
        <v>28</v>
      </c>
      <c r="B17" s="269"/>
      <c r="C17" s="393">
        <v>48855</v>
      </c>
      <c r="D17" s="269"/>
      <c r="E17" s="393">
        <v>49514</v>
      </c>
      <c r="F17" s="269"/>
      <c r="G17" s="393">
        <v>49514</v>
      </c>
      <c r="H17" s="269"/>
      <c r="I17" s="394">
        <f t="shared" ref="I17:I27" si="2">G17-E17</f>
        <v>0</v>
      </c>
      <c r="J17" s="5">
        <v>359</v>
      </c>
      <c r="K17" s="2">
        <f>1171+93</f>
        <v>1264</v>
      </c>
      <c r="L17" s="2">
        <f t="shared" ref="L17:L28" si="3">+E17-G17</f>
        <v>0</v>
      </c>
      <c r="M17" s="27" t="s">
        <v>0</v>
      </c>
    </row>
    <row r="18" spans="1:14">
      <c r="A18" s="408" t="s">
        <v>29</v>
      </c>
      <c r="B18" s="269"/>
      <c r="C18" s="393">
        <v>3952</v>
      </c>
      <c r="D18" s="269"/>
      <c r="E18" s="393">
        <v>3806</v>
      </c>
      <c r="F18" s="269"/>
      <c r="G18" s="393">
        <v>3806</v>
      </c>
      <c r="H18" s="269"/>
      <c r="I18" s="394">
        <f t="shared" si="2"/>
        <v>0</v>
      </c>
      <c r="J18" s="5"/>
      <c r="K18" s="2">
        <v>110</v>
      </c>
      <c r="L18" s="2">
        <f t="shared" si="3"/>
        <v>0</v>
      </c>
      <c r="M18" s="27" t="s">
        <v>0</v>
      </c>
    </row>
    <row r="19" spans="1:14">
      <c r="A19" s="408" t="s">
        <v>30</v>
      </c>
      <c r="B19" s="269"/>
      <c r="C19" s="393">
        <v>3787</v>
      </c>
      <c r="D19" s="269"/>
      <c r="E19" s="393">
        <v>3166</v>
      </c>
      <c r="F19" s="269"/>
      <c r="G19" s="393">
        <v>3166</v>
      </c>
      <c r="H19" s="269"/>
      <c r="I19" s="394">
        <f t="shared" si="2"/>
        <v>0</v>
      </c>
      <c r="J19" s="5"/>
      <c r="K19" s="2">
        <v>0</v>
      </c>
      <c r="L19" s="2">
        <f t="shared" si="3"/>
        <v>0</v>
      </c>
      <c r="M19" s="27" t="s">
        <v>0</v>
      </c>
    </row>
    <row r="20" spans="1:14">
      <c r="A20" s="408" t="s">
        <v>14</v>
      </c>
      <c r="B20" s="269"/>
      <c r="C20" s="393">
        <v>464</v>
      </c>
      <c r="D20" s="269"/>
      <c r="E20" s="393">
        <v>386</v>
      </c>
      <c r="F20" s="269"/>
      <c r="G20" s="393">
        <v>386</v>
      </c>
      <c r="H20" s="269"/>
      <c r="I20" s="394">
        <f t="shared" si="2"/>
        <v>0</v>
      </c>
      <c r="J20" s="5"/>
      <c r="L20" s="2">
        <f t="shared" si="3"/>
        <v>0</v>
      </c>
      <c r="M20" s="27" t="s">
        <v>0</v>
      </c>
    </row>
    <row r="21" spans="1:14">
      <c r="A21" s="408" t="s">
        <v>31</v>
      </c>
      <c r="B21" s="269"/>
      <c r="C21" s="393">
        <v>16440</v>
      </c>
      <c r="D21" s="269"/>
      <c r="E21" s="393">
        <v>15207</v>
      </c>
      <c r="F21" s="269"/>
      <c r="G21" s="393">
        <v>15207</v>
      </c>
      <c r="H21" s="269"/>
      <c r="I21" s="394">
        <f t="shared" si="2"/>
        <v>0</v>
      </c>
      <c r="J21" s="5">
        <v>332</v>
      </c>
      <c r="K21" s="2">
        <v>175</v>
      </c>
      <c r="L21" s="2">
        <f t="shared" si="3"/>
        <v>0</v>
      </c>
      <c r="M21" s="27" t="s">
        <v>0</v>
      </c>
    </row>
    <row r="22" spans="1:14">
      <c r="A22" s="408" t="s">
        <v>32</v>
      </c>
      <c r="B22" s="269"/>
      <c r="C22" s="393">
        <v>1011</v>
      </c>
      <c r="D22" s="269"/>
      <c r="E22" s="393">
        <v>921</v>
      </c>
      <c r="F22" s="269"/>
      <c r="G22" s="393">
        <v>921</v>
      </c>
      <c r="H22" s="269"/>
      <c r="I22" s="394">
        <f t="shared" si="2"/>
        <v>0</v>
      </c>
      <c r="J22" s="5"/>
      <c r="L22" s="2">
        <f t="shared" si="3"/>
        <v>0</v>
      </c>
      <c r="M22" s="27" t="s">
        <v>0</v>
      </c>
    </row>
    <row r="23" spans="1:14">
      <c r="A23" s="408" t="s">
        <v>206</v>
      </c>
      <c r="B23" s="269"/>
      <c r="C23" s="393">
        <v>14347</v>
      </c>
      <c r="D23" s="269"/>
      <c r="E23" s="393">
        <v>12936</v>
      </c>
      <c r="F23" s="269"/>
      <c r="G23" s="393">
        <v>12936</v>
      </c>
      <c r="H23" s="269"/>
      <c r="I23" s="394">
        <f t="shared" si="2"/>
        <v>0</v>
      </c>
      <c r="J23" s="5">
        <v>276</v>
      </c>
      <c r="K23" s="2">
        <v>14853</v>
      </c>
      <c r="L23" s="2">
        <f t="shared" si="3"/>
        <v>0</v>
      </c>
      <c r="M23" s="27" t="s">
        <v>0</v>
      </c>
    </row>
    <row r="24" spans="1:14">
      <c r="A24" s="408" t="s">
        <v>33</v>
      </c>
      <c r="B24" s="269"/>
      <c r="C24" s="393">
        <v>587501</v>
      </c>
      <c r="D24" s="269"/>
      <c r="E24" s="393">
        <v>478495</v>
      </c>
      <c r="F24" s="269"/>
      <c r="G24" s="393">
        <v>478495</v>
      </c>
      <c r="H24" s="269"/>
      <c r="I24" s="394">
        <f t="shared" si="2"/>
        <v>0</v>
      </c>
      <c r="J24" s="5"/>
      <c r="K24" s="2">
        <v>85</v>
      </c>
      <c r="L24" s="2">
        <f t="shared" si="3"/>
        <v>0</v>
      </c>
      <c r="M24" s="27" t="s">
        <v>0</v>
      </c>
    </row>
    <row r="25" spans="1:14">
      <c r="A25" s="408" t="s">
        <v>34</v>
      </c>
      <c r="B25" s="269"/>
      <c r="C25" s="393">
        <v>1333.9907800000003</v>
      </c>
      <c r="D25" s="269"/>
      <c r="E25" s="393">
        <v>5000</v>
      </c>
      <c r="F25" s="269"/>
      <c r="G25" s="393">
        <v>5000</v>
      </c>
      <c r="H25" s="269"/>
      <c r="I25" s="394">
        <f t="shared" si="2"/>
        <v>0</v>
      </c>
      <c r="J25" s="5"/>
      <c r="K25" s="2">
        <v>37758</v>
      </c>
      <c r="L25" s="2">
        <f t="shared" si="3"/>
        <v>0</v>
      </c>
      <c r="M25" s="27" t="s">
        <v>0</v>
      </c>
    </row>
    <row r="26" spans="1:14">
      <c r="A26" s="408" t="s">
        <v>291</v>
      </c>
      <c r="B26" s="269"/>
      <c r="C26" s="393">
        <v>0</v>
      </c>
      <c r="D26" s="269"/>
      <c r="E26" s="393">
        <v>0</v>
      </c>
      <c r="F26" s="269"/>
      <c r="G26" s="393">
        <v>0</v>
      </c>
      <c r="H26" s="269"/>
      <c r="I26" s="394">
        <f t="shared" si="2"/>
        <v>0</v>
      </c>
      <c r="J26" s="5"/>
      <c r="L26" s="2">
        <f t="shared" si="3"/>
        <v>0</v>
      </c>
      <c r="M26" s="27" t="s">
        <v>0</v>
      </c>
      <c r="N26" s="211"/>
    </row>
    <row r="27" spans="1:14">
      <c r="A27" s="408" t="s">
        <v>232</v>
      </c>
      <c r="B27" s="269"/>
      <c r="C27" s="393">
        <v>1774.9528299999999</v>
      </c>
      <c r="D27" s="269"/>
      <c r="E27" s="393">
        <v>2700</v>
      </c>
      <c r="F27" s="269"/>
      <c r="G27" s="393">
        <v>2700</v>
      </c>
      <c r="H27" s="269"/>
      <c r="I27" s="394">
        <f t="shared" si="2"/>
        <v>0</v>
      </c>
      <c r="J27" s="5"/>
      <c r="L27" s="2">
        <f t="shared" si="3"/>
        <v>0</v>
      </c>
      <c r="M27" s="27" t="s">
        <v>0</v>
      </c>
      <c r="N27" s="211"/>
    </row>
    <row r="28" spans="1:14">
      <c r="A28" s="409" t="s">
        <v>35</v>
      </c>
      <c r="B28" s="410"/>
      <c r="C28" s="528">
        <f>SUM(C15:C27)</f>
        <v>824852.94360999996</v>
      </c>
      <c r="D28" s="450"/>
      <c r="E28" s="279">
        <f>SUM(E15:E27)</f>
        <v>713768</v>
      </c>
      <c r="F28" s="410"/>
      <c r="G28" s="279">
        <f>SUM(G15:G27)</f>
        <v>713768</v>
      </c>
      <c r="H28" s="410"/>
      <c r="I28" s="411">
        <f>SUM(I15:I25)</f>
        <v>0</v>
      </c>
      <c r="J28" s="5">
        <f>SUM(J11:J25)</f>
        <v>5677</v>
      </c>
      <c r="K28" s="2">
        <f>SUM(K15:K25)</f>
        <v>56603</v>
      </c>
      <c r="L28" s="2">
        <f t="shared" si="3"/>
        <v>0</v>
      </c>
      <c r="M28" s="27" t="s">
        <v>0</v>
      </c>
    </row>
    <row r="29" spans="1:14" ht="16.95" customHeight="1">
      <c r="A29" s="412" t="s">
        <v>36</v>
      </c>
      <c r="B29" s="413"/>
      <c r="C29" s="414">
        <v>-74986</v>
      </c>
      <c r="D29" s="413"/>
      <c r="E29" s="414">
        <v>-154816</v>
      </c>
      <c r="F29" s="413"/>
      <c r="G29" s="414">
        <v>-139316</v>
      </c>
      <c r="H29" s="413"/>
      <c r="I29" s="415"/>
      <c r="J29" s="5"/>
      <c r="M29" s="27" t="s">
        <v>0</v>
      </c>
    </row>
    <row r="30" spans="1:14">
      <c r="A30" s="412" t="s">
        <v>37</v>
      </c>
      <c r="B30" s="413"/>
      <c r="C30" s="414">
        <v>154816</v>
      </c>
      <c r="D30" s="413"/>
      <c r="E30" s="414">
        <v>139316</v>
      </c>
      <c r="F30" s="413"/>
      <c r="G30" s="414">
        <v>139316</v>
      </c>
      <c r="H30" s="413"/>
      <c r="I30" s="415"/>
      <c r="J30" s="5"/>
      <c r="M30" s="27" t="s">
        <v>0</v>
      </c>
    </row>
    <row r="31" spans="1:14">
      <c r="A31" s="412" t="s">
        <v>38</v>
      </c>
      <c r="B31" s="413"/>
      <c r="C31" s="414">
        <v>0</v>
      </c>
      <c r="D31" s="413"/>
      <c r="E31" s="414">
        <v>0</v>
      </c>
      <c r="F31" s="413"/>
      <c r="G31" s="414">
        <v>0</v>
      </c>
      <c r="H31" s="413"/>
      <c r="I31" s="415"/>
      <c r="J31" s="5"/>
      <c r="M31" s="27" t="s">
        <v>0</v>
      </c>
    </row>
    <row r="32" spans="1:14" ht="16.5" customHeight="1">
      <c r="A32" s="416" t="s">
        <v>1</v>
      </c>
      <c r="B32" s="417"/>
      <c r="C32" s="418">
        <f>SUM(C28:C31)</f>
        <v>904682.94360999996</v>
      </c>
      <c r="D32" s="417"/>
      <c r="E32" s="418">
        <f>SUM(E28:E31)</f>
        <v>698268</v>
      </c>
      <c r="F32" s="417"/>
      <c r="G32" s="418">
        <f>SUM(G28:G31)</f>
        <v>713768</v>
      </c>
      <c r="H32" s="417"/>
      <c r="I32" s="419"/>
      <c r="J32" s="5"/>
      <c r="M32" s="27" t="s">
        <v>9</v>
      </c>
    </row>
    <row r="33" spans="1:15">
      <c r="A33" s="759"/>
      <c r="B33" s="760"/>
      <c r="C33" s="760"/>
      <c r="D33" s="760"/>
      <c r="E33" s="760"/>
      <c r="F33" s="760"/>
      <c r="G33" s="760"/>
      <c r="H33" s="760"/>
      <c r="I33" s="760"/>
      <c r="J33" s="760"/>
      <c r="K33" s="760"/>
      <c r="L33" s="760"/>
      <c r="M33" s="760"/>
    </row>
    <row r="34" spans="1:15">
      <c r="H34" s="4"/>
      <c r="I34" s="4"/>
      <c r="J34" s="5"/>
    </row>
    <row r="35" spans="1:15">
      <c r="H35" s="4"/>
      <c r="I35" s="4"/>
      <c r="J35" s="5"/>
    </row>
    <row r="36" spans="1:15">
      <c r="J36" s="5"/>
    </row>
    <row r="37" spans="1:15">
      <c r="J37" s="5"/>
    </row>
    <row r="45" spans="1:15">
      <c r="I45" s="2">
        <v>5000</v>
      </c>
      <c r="O45" s="2">
        <v>5000</v>
      </c>
    </row>
    <row r="139" spans="1:1">
      <c r="A139" s="2" t="s">
        <v>159</v>
      </c>
    </row>
  </sheetData>
  <mergeCells count="12">
    <mergeCell ref="A1:I1"/>
    <mergeCell ref="A2:I2"/>
    <mergeCell ref="A3:I3"/>
    <mergeCell ref="A4:I4"/>
    <mergeCell ref="A33:M33"/>
    <mergeCell ref="A6:I6"/>
    <mergeCell ref="A5:I5"/>
    <mergeCell ref="A7:A8"/>
    <mergeCell ref="B7:C7"/>
    <mergeCell ref="H7:I7"/>
    <mergeCell ref="F7:G7"/>
    <mergeCell ref="D7:E7"/>
  </mergeCells>
  <phoneticPr fontId="0" type="noConversion"/>
  <printOptions horizontalCentered="1"/>
  <pageMargins left="0.25" right="0.25" top="0.75" bottom="0.25" header="0.5" footer="0.25"/>
  <pageSetup orientation="landscape" r:id="rId1"/>
  <headerFooter alignWithMargins="0">
    <oddFooter>&amp;C&amp;"Times New Roman,Regular"Exhibit L - Summary of Requirements by Object Class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20</vt:i4>
      </vt:variant>
    </vt:vector>
  </HeadingPairs>
  <TitlesOfParts>
    <vt:vector size="35" baseType="lpstr">
      <vt:lpstr>A. Organization Chart</vt:lpstr>
      <vt:lpstr>B. Summary of Requirements </vt:lpstr>
      <vt:lpstr>D. Strategic Goals &amp; Objectives</vt:lpstr>
      <vt:lpstr>E. Justification for Base Adj</vt:lpstr>
      <vt:lpstr>F. 2011 Crosswalk</vt:lpstr>
      <vt:lpstr>G. 2012 Crosswalk</vt:lpstr>
      <vt:lpstr>I. Permanent Positions</vt:lpstr>
      <vt:lpstr>K. Summary by Grade</vt:lpstr>
      <vt:lpstr>L. Summary by Object Class</vt:lpstr>
      <vt:lpstr>(N-2) Domestic Agent</vt:lpstr>
      <vt:lpstr>(N-3) Domestic Attorney</vt:lpstr>
      <vt:lpstr>(N-4) Domestic Prof Sup</vt:lpstr>
      <vt:lpstr>(N-5) Domestic Clerical</vt:lpstr>
      <vt:lpstr>(P) IT</vt:lpstr>
      <vt:lpstr>N. Summary of Change</vt:lpstr>
      <vt:lpstr>'B. Summary of Requirements '!DL</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'D. Strategic Goals &amp; Objectives'!Print_Area</vt:lpstr>
      <vt:lpstr>'E. Justification for Base Adj'!Print_Area</vt:lpstr>
      <vt:lpstr>'F. 2011 Crosswalk'!Print_Area</vt:lpstr>
      <vt:lpstr>'G. 2012 Crosswalk'!Print_Area</vt:lpstr>
      <vt:lpstr>'I. Permanent Positions'!Print_Area</vt:lpstr>
      <vt:lpstr>'K. Summary by Grade'!Print_Area</vt:lpstr>
      <vt:lpstr>'L. Summary by Object Class'!Print_Area</vt:lpstr>
      <vt:lpstr>'N. Summary of Change'!Print_Area</vt:lpstr>
      <vt:lpstr>'(N-2) Domestic Agent'!Print_Titles</vt:lpstr>
      <vt:lpstr>'(N-3) Domestic Attorney'!Print_Titles</vt:lpstr>
      <vt:lpstr>'(N-4) Domestic Prof Sup'!Print_Titles</vt:lpstr>
      <vt:lpstr>'(N-5) Domestic Clerical'!Print_Titles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DOJ</cp:lastModifiedBy>
  <cp:lastPrinted>2012-02-08T19:35:21Z</cp:lastPrinted>
  <dcterms:created xsi:type="dcterms:W3CDTF">2003-08-28T20:51:00Z</dcterms:created>
  <dcterms:modified xsi:type="dcterms:W3CDTF">2012-02-08T19:36:09Z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