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8385" yWindow="300" windowWidth="15480" windowHeight="11640" tabRatio="805" activeTab="3"/>
  </bookViews>
  <sheets>
    <sheet name="B. CNST Summary of Requirements" sheetId="9" r:id="rId1"/>
    <sheet name="D. Strategic Goals &amp; Objectives" sheetId="8" r:id="rId2"/>
    <sheet name="F. 2011 Crosswalk" sheetId="5" r:id="rId3"/>
    <sheet name="G. 2012 Crosswalk" sheetId="6" r:id="rId4"/>
    <sheet name="L. Summary by Object Class" sheetId="4" r:id="rId5"/>
  </sheets>
  <externalReferences>
    <externalReference r:id="rId6"/>
    <externalReference r:id="rId7"/>
    <externalReference r:id="rId8"/>
    <externalReference r:id="rId9"/>
  </externalReferences>
  <definedNames>
    <definedName name="\P">#REF!</definedName>
    <definedName name="_11POS_BY_CAT" localSheetId="1">#REF!</definedName>
    <definedName name="_11POS_BY_CAT">#REF!</definedName>
    <definedName name="_2ATTORNEY_SUPP" localSheetId="1">#REF!</definedName>
    <definedName name="_2ATTORNEY_SUPP">#REF!</definedName>
    <definedName name="_4GA_ROLLUP" localSheetId="1">#REF!</definedName>
    <definedName name="_7GA_ROLLUP" localSheetId="1">#REF!</definedName>
    <definedName name="_7GA_ROLLUP">#REF!</definedName>
    <definedName name="_98">#REF!</definedName>
    <definedName name="_99">#REF!</definedName>
    <definedName name="_9POS_BY_CAT" localSheetId="1">#REF!</definedName>
    <definedName name="_ANN1">#REF!</definedName>
    <definedName name="_BOC1110">#REF!</definedName>
    <definedName name="_BOC1130">#REF!</definedName>
    <definedName name="_BOC1150">#REF!</definedName>
    <definedName name="_BOC1152">#REF!</definedName>
    <definedName name="_BOC1154">#REF!</definedName>
    <definedName name="_BOC1160">#REF!</definedName>
    <definedName name="_BOC1180">#REF!</definedName>
    <definedName name="_BOC1200">#REF!</definedName>
    <definedName name="_BOC1216">#REF!</definedName>
    <definedName name="_BOC1260">#REF!</definedName>
    <definedName name="_BOC1270">#REF!</definedName>
    <definedName name="_BOC1300">#REF!</definedName>
    <definedName name="_BOC1360">#REF!</definedName>
    <definedName name="A">#REF!</definedName>
    <definedName name="ALL">#REF!</definedName>
    <definedName name="ANNUAL_INCR">#REF!</definedName>
    <definedName name="Base_Fiscal_Year">[1]Named!$C$7</definedName>
    <definedName name="Buckets">#REF!</definedName>
    <definedName name="CalcDatabase">#REF!</definedName>
    <definedName name="components">[2]lists!$D$4:$D$39</definedName>
    <definedName name="Cost_Agent_BY">#REF!</definedName>
    <definedName name="Cost_Agent_BY1">#REF!</definedName>
    <definedName name="Cost_Agent_BY2">#REF!</definedName>
    <definedName name="Cost_Agent_BY3">#REF!</definedName>
    <definedName name="Cost_Agent_BY4">#REF!</definedName>
    <definedName name="Cost_Agent_BY5">#REF!</definedName>
    <definedName name="CSRDF">#REF!</definedName>
    <definedName name="CSRS">#REF!</definedName>
    <definedName name="D">#REF!</definedName>
    <definedName name="DetailDatabase">#REF!</definedName>
    <definedName name="DL" localSheetId="0">'B. CNST Summary of Requirements'!$A$1:$AC$35</definedName>
    <definedName name="DL" localSheetId="1">#REF!</definedName>
    <definedName name="DL">#REF!</definedName>
    <definedName name="E">#REF!</definedName>
    <definedName name="EQUIPMENT">#REF!</definedName>
    <definedName name="EXECSUPP" localSheetId="0">'B. CNST Summary of Requirements'!#REF!</definedName>
    <definedName name="EXECSUPP" localSheetId="1">#REF!</definedName>
    <definedName name="EXECSUPP">#REF!</definedName>
    <definedName name="F">#REF!</definedName>
    <definedName name="FERS">#REF!</definedName>
    <definedName name="FICA">#REF!</definedName>
    <definedName name="FTE_Agent_Hires_BY">#REF!</definedName>
    <definedName name="FTE_Agent_Hires_BY1">[3]!FTE_Agent_Hires_BY1</definedName>
    <definedName name="FTE_Agent_Hires_BY2">#REF!</definedName>
    <definedName name="FTE_Agent_Hires_BY3">#REF!</definedName>
    <definedName name="FTE_Agent_Hires_BY4">#REF!</definedName>
    <definedName name="FTE_Agent_Hires_BY5">#REF!</definedName>
    <definedName name="FTE_Agent_Hires_CY">#REF!</definedName>
    <definedName name="FTE_Agent_Hires_PY">#REF!</definedName>
    <definedName name="FTE_Insp_Hires_BY">#REF!</definedName>
    <definedName name="FTE_Insp_Hires_BY1">#REF!</definedName>
    <definedName name="FTE_Insp_Hires_BY2">#REF!</definedName>
    <definedName name="FTE_Insp_Hires_BY3">#REF!</definedName>
    <definedName name="FTE_Insp_Hires_BY4">#REF!</definedName>
    <definedName name="FTE_Insp_Hires_BY5">#REF!</definedName>
    <definedName name="FTE_Insp_Hires_CY">#REF!</definedName>
    <definedName name="FTE_Insp_Hires_PY">#REF!</definedName>
    <definedName name="FTE_Other_Hires_BY">#REF!</definedName>
    <definedName name="FTE_Other_Hires_BY1">#REF!</definedName>
    <definedName name="FTE_Other_Hires_BY2">#REF!</definedName>
    <definedName name="FTE_Other_Hires_BY3">#REF!</definedName>
    <definedName name="FTE_Other_Hires_BY4">#REF!</definedName>
    <definedName name="FTE_Other_Hires_BY5">#REF!</definedName>
    <definedName name="FTE_Other_Hires_CY">#REF!</definedName>
    <definedName name="FTE_Other_Hires_PY">#REF!</definedName>
    <definedName name="FY_1998">#REF!</definedName>
    <definedName name="FY_1999">#REF!</definedName>
    <definedName name="FY_2000">#REF!</definedName>
    <definedName name="FY_2001">#REF!</definedName>
    <definedName name="FY_2002">#REF!</definedName>
    <definedName name="FY_2003">#REF!</definedName>
    <definedName name="FY_2004">#REF!</definedName>
    <definedName name="FY0711.1" localSheetId="0">#REF!</definedName>
    <definedName name="FY0711.1" localSheetId="1">#REF!</definedName>
    <definedName name="FY0711.1">#REF!</definedName>
    <definedName name="FY0711.5" localSheetId="0">#REF!</definedName>
    <definedName name="FY0711.5" localSheetId="1">#REF!</definedName>
    <definedName name="FY0711.5">#REF!</definedName>
    <definedName name="FY0712.1" localSheetId="0">#REF!</definedName>
    <definedName name="FY0712.1" localSheetId="1">#REF!</definedName>
    <definedName name="FY0712.1">#REF!</definedName>
    <definedName name="FY0721.0" localSheetId="0">#REF!</definedName>
    <definedName name="FY0721.0" localSheetId="1">#REF!</definedName>
    <definedName name="FY0721.0">#REF!</definedName>
    <definedName name="FY0722.0" localSheetId="0">#REF!</definedName>
    <definedName name="FY0722.0" localSheetId="1">#REF!</definedName>
    <definedName name="FY0722.0">#REF!</definedName>
    <definedName name="FY0723.1" localSheetId="0">#REF!</definedName>
    <definedName name="FY0723.1" localSheetId="1">#REF!</definedName>
    <definedName name="FY0723.1">#REF!</definedName>
    <definedName name="FY0723.2" localSheetId="0">#REF!</definedName>
    <definedName name="FY0723.2" localSheetId="1">#REF!</definedName>
    <definedName name="FY0723.2">#REF!</definedName>
    <definedName name="FY0723.3" localSheetId="0">#REF!</definedName>
    <definedName name="FY0723.3" localSheetId="1">#REF!</definedName>
    <definedName name="FY0723.3">#REF!</definedName>
    <definedName name="FY0724.0" localSheetId="0">#REF!</definedName>
    <definedName name="FY0724.0" localSheetId="1">#REF!</definedName>
    <definedName name="FY0724.0">#REF!</definedName>
    <definedName name="FY0725.2" localSheetId="0">#REF!</definedName>
    <definedName name="FY0725.2" localSheetId="1">#REF!</definedName>
    <definedName name="FY0725.2">#REF!</definedName>
    <definedName name="FY0725.3" localSheetId="0">#REF!</definedName>
    <definedName name="FY0725.3" localSheetId="1">#REF!</definedName>
    <definedName name="FY0725.3">#REF!</definedName>
    <definedName name="FY0725.6" localSheetId="0">#REF!</definedName>
    <definedName name="FY0725.6" localSheetId="1">#REF!</definedName>
    <definedName name="FY0725.6">#REF!</definedName>
    <definedName name="FY0726.0" localSheetId="0">#REF!</definedName>
    <definedName name="FY0726.0" localSheetId="1">#REF!</definedName>
    <definedName name="FY0726.0">#REF!</definedName>
    <definedName name="FY0731.0" localSheetId="0">#REF!</definedName>
    <definedName name="FY0731.0" localSheetId="1">#REF!</definedName>
    <definedName name="FY0731.0">#REF!</definedName>
    <definedName name="FY0732.0" localSheetId="0">#REF!</definedName>
    <definedName name="FY0732.0" localSheetId="1">#REF!</definedName>
    <definedName name="FY0732.0">#REF!</definedName>
    <definedName name="FY07Ling" localSheetId="0">#REF!</definedName>
    <definedName name="FY07Ling" localSheetId="1">#REF!</definedName>
    <definedName name="FY07Ling">#REF!</definedName>
    <definedName name="FY07Mult" localSheetId="0">#REF!</definedName>
    <definedName name="FY07Mult" localSheetId="1">#REF!</definedName>
    <definedName name="FY07Mult">#REF!</definedName>
    <definedName name="FY07PEPI" localSheetId="0">#REF!</definedName>
    <definedName name="FY07PEPI" localSheetId="1">#REF!</definedName>
    <definedName name="FY07PEPI">#REF!</definedName>
    <definedName name="FY07Tot" localSheetId="0">#REF!</definedName>
    <definedName name="FY07Tot" localSheetId="1">#REF!</definedName>
    <definedName name="FY07Tot">#REF!</definedName>
    <definedName name="FY07Train" localSheetId="0">#REF!</definedName>
    <definedName name="FY07Train" localSheetId="1">#REF!</definedName>
    <definedName name="FY07Train">#REF!</definedName>
    <definedName name="FY0811.1" localSheetId="0">#REF!</definedName>
    <definedName name="FY0811.1" localSheetId="1">#REF!</definedName>
    <definedName name="FY0811.1">#REF!</definedName>
    <definedName name="FY0811.5" localSheetId="0">#REF!</definedName>
    <definedName name="FY0811.5" localSheetId="1">#REF!</definedName>
    <definedName name="FY0811.5">#REF!</definedName>
    <definedName name="FY0812.1" localSheetId="0">#REF!</definedName>
    <definedName name="FY0812.1" localSheetId="1">#REF!</definedName>
    <definedName name="FY0812.1">#REF!</definedName>
    <definedName name="FY0821.0" localSheetId="0">#REF!</definedName>
    <definedName name="FY0821.0" localSheetId="1">#REF!</definedName>
    <definedName name="FY0821.0">#REF!</definedName>
    <definedName name="FY0822.0" localSheetId="0">#REF!</definedName>
    <definedName name="FY0822.0" localSheetId="1">#REF!</definedName>
    <definedName name="FY0822.0">#REF!</definedName>
    <definedName name="FY0823.1" localSheetId="0">#REF!</definedName>
    <definedName name="FY0823.1" localSheetId="1">#REF!</definedName>
    <definedName name="FY0823.1">#REF!</definedName>
    <definedName name="FY0823.2" localSheetId="0">#REF!</definedName>
    <definedName name="FY0823.2" localSheetId="1">#REF!</definedName>
    <definedName name="FY0823.2">#REF!</definedName>
    <definedName name="FY0823.3" localSheetId="0">#REF!</definedName>
    <definedName name="FY0823.3" localSheetId="1">#REF!</definedName>
    <definedName name="FY0823.3">#REF!</definedName>
    <definedName name="FY0824.0" localSheetId="0">#REF!</definedName>
    <definedName name="FY0824.0" localSheetId="1">#REF!</definedName>
    <definedName name="FY0824.0">#REF!</definedName>
    <definedName name="FY0825.2" localSheetId="0">#REF!</definedName>
    <definedName name="FY0825.2" localSheetId="1">#REF!</definedName>
    <definedName name="FY0825.2">#REF!</definedName>
    <definedName name="FY0825.3" localSheetId="0">#REF!</definedName>
    <definedName name="FY0825.3" localSheetId="1">#REF!</definedName>
    <definedName name="FY0825.3">#REF!</definedName>
    <definedName name="FY0825.6" localSheetId="0">#REF!</definedName>
    <definedName name="FY0825.6" localSheetId="1">#REF!</definedName>
    <definedName name="FY0825.6">#REF!</definedName>
    <definedName name="FY0826.0" localSheetId="0">#REF!</definedName>
    <definedName name="FY0826.0" localSheetId="1">#REF!</definedName>
    <definedName name="FY0826.0">#REF!</definedName>
    <definedName name="FY0831.0" localSheetId="0">#REF!</definedName>
    <definedName name="FY0831.0" localSheetId="1">#REF!</definedName>
    <definedName name="FY0831.0">#REF!</definedName>
    <definedName name="FY0832.0" localSheetId="0">#REF!</definedName>
    <definedName name="FY0832.0" localSheetId="1">#REF!</definedName>
    <definedName name="FY0832.0">#REF!</definedName>
    <definedName name="FY08Ling" localSheetId="0">#REF!</definedName>
    <definedName name="FY08Ling" localSheetId="1">#REF!</definedName>
    <definedName name="FY08Ling">#REF!</definedName>
    <definedName name="FY08Mult" localSheetId="0">#REF!</definedName>
    <definedName name="FY08Mult" localSheetId="1">#REF!</definedName>
    <definedName name="FY08Mult">#REF!</definedName>
    <definedName name="FY08PEPI" localSheetId="0">#REF!</definedName>
    <definedName name="FY08PEPI" localSheetId="1">#REF!</definedName>
    <definedName name="FY08PEPI">#REF!</definedName>
    <definedName name="FY08Tot" localSheetId="0">#REF!</definedName>
    <definedName name="FY08Tot" localSheetId="1">#REF!</definedName>
    <definedName name="FY08Tot">#REF!</definedName>
    <definedName name="FY08Train" localSheetId="0">#REF!</definedName>
    <definedName name="FY08Train" localSheetId="1">#REF!</definedName>
    <definedName name="FY08Train">#REF!</definedName>
    <definedName name="FY0911.1" localSheetId="0">#REF!</definedName>
    <definedName name="FY0911.1" localSheetId="1">#REF!</definedName>
    <definedName name="FY0911.1">#REF!</definedName>
    <definedName name="FY0911.5" localSheetId="0">#REF!</definedName>
    <definedName name="FY0911.5" localSheetId="1">#REF!</definedName>
    <definedName name="FY0911.5">#REF!</definedName>
    <definedName name="FY0912.1" localSheetId="0">#REF!</definedName>
    <definedName name="FY0912.1" localSheetId="1">#REF!</definedName>
    <definedName name="FY0912.1">#REF!</definedName>
    <definedName name="FY0921.0" localSheetId="0">#REF!</definedName>
    <definedName name="FY0921.0" localSheetId="1">#REF!</definedName>
    <definedName name="FY0921.0">#REF!</definedName>
    <definedName name="FY0922.0" localSheetId="0">#REF!</definedName>
    <definedName name="FY0922.0" localSheetId="1">#REF!</definedName>
    <definedName name="FY0922.0">#REF!</definedName>
    <definedName name="FY0923.1" localSheetId="0">#REF!</definedName>
    <definedName name="FY0923.1" localSheetId="1">#REF!</definedName>
    <definedName name="FY0923.1">#REF!</definedName>
    <definedName name="FY0923.2" localSheetId="0">#REF!</definedName>
    <definedName name="FY0923.2" localSheetId="1">#REF!</definedName>
    <definedName name="FY0923.2">#REF!</definedName>
    <definedName name="FY0923.3" localSheetId="0">#REF!</definedName>
    <definedName name="FY0923.3" localSheetId="1">#REF!</definedName>
    <definedName name="FY0923.3">#REF!</definedName>
    <definedName name="FY0924.0" localSheetId="0">#REF!</definedName>
    <definedName name="FY0924.0" localSheetId="1">#REF!</definedName>
    <definedName name="FY0924.0">#REF!</definedName>
    <definedName name="FY0925.2" localSheetId="0">#REF!</definedName>
    <definedName name="FY0925.2" localSheetId="1">#REF!</definedName>
    <definedName name="FY0925.2">#REF!</definedName>
    <definedName name="FY0925.3" localSheetId="0">#REF!</definedName>
    <definedName name="FY0925.3" localSheetId="1">#REF!</definedName>
    <definedName name="FY0925.3">#REF!</definedName>
    <definedName name="FY0925.6" localSheetId="0">#REF!</definedName>
    <definedName name="FY0925.6" localSheetId="1">#REF!</definedName>
    <definedName name="FY0925.6">#REF!</definedName>
    <definedName name="FY0926.0" localSheetId="0">#REF!</definedName>
    <definedName name="FY0926.0" localSheetId="1">#REF!</definedName>
    <definedName name="FY0926.0">#REF!</definedName>
    <definedName name="FY0931.0" localSheetId="0">#REF!</definedName>
    <definedName name="FY0931.0" localSheetId="1">#REF!</definedName>
    <definedName name="FY0931.0">#REF!</definedName>
    <definedName name="FY0932.0" localSheetId="0">#REF!</definedName>
    <definedName name="FY0932.0" localSheetId="1">#REF!</definedName>
    <definedName name="FY0932.0">#REF!</definedName>
    <definedName name="FY09Ling" localSheetId="0">#REF!</definedName>
    <definedName name="FY09Ling" localSheetId="1">#REF!</definedName>
    <definedName name="FY09Ling">#REF!</definedName>
    <definedName name="FY09Mult" localSheetId="0">#REF!</definedName>
    <definedName name="FY09Mult" localSheetId="1">#REF!</definedName>
    <definedName name="FY09Mult">#REF!</definedName>
    <definedName name="FY09PEPI" localSheetId="0">#REF!</definedName>
    <definedName name="FY09PEPI" localSheetId="1">#REF!</definedName>
    <definedName name="FY09PEPI">#REF!</definedName>
    <definedName name="FY09Tot" localSheetId="0">#REF!</definedName>
    <definedName name="FY09Tot" localSheetId="1">#REF!</definedName>
    <definedName name="FY09Tot">#REF!</definedName>
    <definedName name="FY09Train" localSheetId="0">#REF!</definedName>
    <definedName name="FY09Train" localSheetId="1">#REF!</definedName>
    <definedName name="FY09Train">#REF!</definedName>
    <definedName name="FY2001NonPayInflation">#REF!</definedName>
    <definedName name="G">#REF!</definedName>
    <definedName name="Geo_PayRaisePct_BY">#REF!</definedName>
    <definedName name="Geo_PayRaisePct_BY1">#REF!</definedName>
    <definedName name="Geo_PayRaisePct_BY2">#REF!</definedName>
    <definedName name="Geo_PayRaisePct_BY3">#REF!</definedName>
    <definedName name="Geo_PayRaisePct_BY4">#REF!</definedName>
    <definedName name="Geo_PayRaisePct_BY5">#REF!</definedName>
    <definedName name="Geo_PayRaisePct_CY">#REF!</definedName>
    <definedName name="Geo_PayRaisePct_PY">#REF!</definedName>
    <definedName name="H">#REF!</definedName>
    <definedName name="I">#REF!</definedName>
    <definedName name="INTEL" localSheetId="0">'B. CNST Summary of Requirements'!#REF!</definedName>
    <definedName name="INTEL" localSheetId="1">#REF!</definedName>
    <definedName name="INTEL">#REF!</definedName>
    <definedName name="Jan2000PayRaise">#REF!</definedName>
    <definedName name="Jan2001PayRaise">#REF!</definedName>
    <definedName name="JMD" localSheetId="0">'B. CNST Summary of Requirements'!#REF!</definedName>
    <definedName name="JMD" localSheetId="1">#REF!</definedName>
    <definedName name="JMD">#REF!</definedName>
    <definedName name="measure_direction">[2]lists!$A$6:$A$7</definedName>
    <definedName name="MISC">#REF!</definedName>
    <definedName name="ModeFixed">#REF!</definedName>
    <definedName name="ModeProrate">#REF!</definedName>
    <definedName name="new">#REF!</definedName>
    <definedName name="Nonpay_InflationPct_BY">#REF!</definedName>
    <definedName name="Nonpay_InflationPct_BY1">#REF!</definedName>
    <definedName name="Nonpay_InflationPct_BY2">#REF!</definedName>
    <definedName name="Nonpay_InflationPct_BY3">#REF!</definedName>
    <definedName name="Nonpay_InflationPct_BY4">#REF!</definedName>
    <definedName name="Nonpay_InflationPct_BY5">#REF!</definedName>
    <definedName name="Nonpay_InflationPct_CY">#REF!</definedName>
    <definedName name="Nonpay_InflationPct_PY">#REF!</definedName>
    <definedName name="OASDI">#REF!</definedName>
    <definedName name="Other_Hires_BY1">[4]Named!$C$28</definedName>
    <definedName name="PAGE1">#REF!</definedName>
    <definedName name="PAGE3">#REF!</definedName>
    <definedName name="PAGE4">#REF!</definedName>
    <definedName name="PART" localSheetId="0">#REF!</definedName>
    <definedName name="PART" localSheetId="1">#REF!</definedName>
    <definedName name="PART">#REF!</definedName>
    <definedName name="_xlnm.Print_Area" localSheetId="0">'B. CNST Summary of Requirements'!$A$1:$AC$37</definedName>
    <definedName name="_xlnm.Print_Area" localSheetId="1">'D. Strategic Goals &amp; Objectives'!$A$1:$P$34</definedName>
    <definedName name="_xlnm.Print_Area" localSheetId="2">'F. 2011 Crosswalk'!$A$1:$O$18</definedName>
    <definedName name="_xlnm.Print_Area" localSheetId="3">'G. 2012 Crosswalk'!$A$1:$R$17</definedName>
    <definedName name="_xlnm.Print_Area" localSheetId="4">'L. Summary by Object Class'!$A$1:$J$39</definedName>
    <definedName name="_xlnm.Print_Area">#REF!</definedName>
    <definedName name="Print_Area2">#REF!</definedName>
    <definedName name="_xlnm.Print_Titles">#REF!</definedName>
    <definedName name="quarters">[2]lists!$B$3:$B$6</definedName>
    <definedName name="REIMPRO" localSheetId="0">#REF!</definedName>
    <definedName name="REIMPRO" localSheetId="1">#REF!</definedName>
    <definedName name="REIMPRO">#REF!</definedName>
    <definedName name="REIMSOR" localSheetId="0">#REF!</definedName>
    <definedName name="REIMSOR" localSheetId="1">#REF!</definedName>
    <definedName name="REIMSOR">#REF!</definedName>
    <definedName name="SE">#REF!</definedName>
    <definedName name="Sub_Buckets">#REF!</definedName>
    <definedName name="sum_avg">[2]lists!$A$9:$A$10</definedName>
    <definedName name="TOTAL">#REF!</definedName>
    <definedName name="TRANSPORTATION">#REF!</definedName>
    <definedName name="TSP">#REF!</definedName>
    <definedName name="TURNOVER">#REF!</definedName>
    <definedName name="Weight_PayRaisePct_BY">#REF!</definedName>
    <definedName name="Weight_PayRaisePct_BY1">#REF!</definedName>
    <definedName name="Weight_PayRaisePct_BY2">#REF!</definedName>
    <definedName name="Weight_PayRaisePct_BY3">#REF!</definedName>
    <definedName name="Weight_PayRaisePct_BY4">#REF!</definedName>
    <definedName name="Weight_PayRaisePct_BY5">#REF!</definedName>
    <definedName name="Weight_PayRaisePct_CY">#REF!</definedName>
    <definedName name="Weight_PayRaisePct_PY">#REF!</definedName>
    <definedName name="WIG">#REF!</definedName>
    <definedName name="WIGBACKUP">#REF!</definedName>
    <definedName name="WIGSCAL">#REF!</definedName>
    <definedName name="WIGSMODEL">#REF!</definedName>
    <definedName name="yes_no">[2]lists!$A$3:$A$4</definedName>
    <definedName name="Z_12C66D54_5067_4346_818B_6EAB1C8A9183_.wvu.Cols" localSheetId="3" hidden="1">'G. 2012 Crosswalk'!$H:$J</definedName>
    <definedName name="Z_12C66D54_5067_4346_818B_6EAB1C8A9183_.wvu.Cols" localSheetId="4" hidden="1">'L. Summary by Object Class'!$J:$L</definedName>
    <definedName name="Z_12C66D54_5067_4346_818B_6EAB1C8A9183_.wvu.PrintArea" localSheetId="1" hidden="1">'D. Strategic Goals &amp; Objectives'!$A$1:$P$34</definedName>
    <definedName name="Z_12C66D54_5067_4346_818B_6EAB1C8A9183_.wvu.PrintArea" localSheetId="2" hidden="1">'F. 2011 Crosswalk'!$A$1:$O$18</definedName>
    <definedName name="Z_12C66D54_5067_4346_818B_6EAB1C8A9183_.wvu.PrintArea" localSheetId="3" hidden="1">'G. 2012 Crosswalk'!$A$1:$R$17</definedName>
    <definedName name="Z_12C66D54_5067_4346_818B_6EAB1C8A9183_.wvu.PrintArea" localSheetId="4" hidden="1">'L. Summary by Object Class'!$A$1:$K$39</definedName>
    <definedName name="Z_12C66D54_5067_4346_818B_6EAB1C8A9183_.wvu.Rows" localSheetId="1" hidden="1">'D. Strategic Goals &amp; Objectives'!$9:$9</definedName>
    <definedName name="Z_3118AF25_8423_420A_806A_487665220C68_.wvu.Cols" localSheetId="3" hidden="1">'G. 2012 Crosswalk'!$H:$J</definedName>
    <definedName name="Z_3118AF25_8423_420A_806A_487665220C68_.wvu.Cols" localSheetId="4" hidden="1">'L. Summary by Object Class'!$J:$L</definedName>
    <definedName name="Z_3118AF25_8423_420A_806A_487665220C68_.wvu.PrintArea" localSheetId="1" hidden="1">'D. Strategic Goals &amp; Objectives'!$A$1:$P$34</definedName>
    <definedName name="Z_3118AF25_8423_420A_806A_487665220C68_.wvu.PrintArea" localSheetId="2" hidden="1">'F. 2011 Crosswalk'!$A$1:$O$18</definedName>
    <definedName name="Z_3118AF25_8423_420A_806A_487665220C68_.wvu.PrintArea" localSheetId="3" hidden="1">'G. 2012 Crosswalk'!$A$1:$R$17</definedName>
    <definedName name="Z_3118AF25_8423_420A_806A_487665220C68_.wvu.PrintArea" localSheetId="4" hidden="1">'L. Summary by Object Class'!$A$1:$K$39</definedName>
    <definedName name="Z_3118AF25_8423_420A_806A_487665220C68_.wvu.Rows" localSheetId="1" hidden="1">'D. Strategic Goals &amp; Objectives'!$9:$9</definedName>
    <definedName name="Z_4148B88B_8ED7_4FDE_9459_DEB244AD0552_.wvu.Cols" localSheetId="2" hidden="1">'F. 2011 Crosswalk'!#REF!</definedName>
    <definedName name="Z_4148B88B_8ED7_4FDE_9459_DEB244AD0552_.wvu.Cols" localSheetId="3" hidden="1">'G. 2012 Crosswalk'!$H:$J</definedName>
    <definedName name="Z_4148B88B_8ED7_4FDE_9459_DEB244AD0552_.wvu.Cols" localSheetId="4" hidden="1">'L. Summary by Object Class'!$J:$L</definedName>
    <definedName name="Z_4148B88B_8ED7_4FDE_9459_DEB244AD0552_.wvu.PrintArea" localSheetId="1" hidden="1">'D. Strategic Goals &amp; Objectives'!$A$1:$P$34</definedName>
    <definedName name="Z_4148B88B_8ED7_4FDE_9459_DEB244AD0552_.wvu.PrintArea" localSheetId="2" hidden="1">'F. 2011 Crosswalk'!$A$1:$O$18</definedName>
    <definedName name="Z_4148B88B_8ED7_4FDE_9459_DEB244AD0552_.wvu.PrintArea" localSheetId="3" hidden="1">'G. 2012 Crosswalk'!$A$1:$R$17</definedName>
    <definedName name="Z_4148B88B_8ED7_4FDE_9459_DEB244AD0552_.wvu.PrintArea" localSheetId="4" hidden="1">'L. Summary by Object Class'!$A$1:$K$39</definedName>
    <definedName name="Z_4148B88B_8ED7_4FDE_9459_DEB244AD0552_.wvu.Rows" localSheetId="1" hidden="1">'D. Strategic Goals &amp; Objectives'!$9:$9</definedName>
    <definedName name="Z_4FDF62FD_ACE7_465A_92D9_8D74352B3159_.wvu.Cols" localSheetId="3" hidden="1">'G. 2012 Crosswalk'!$H:$J</definedName>
    <definedName name="Z_4FDF62FD_ACE7_465A_92D9_8D74352B3159_.wvu.Cols" localSheetId="4" hidden="1">'L. Summary by Object Class'!$J:$L</definedName>
    <definedName name="Z_4FDF62FD_ACE7_465A_92D9_8D74352B3159_.wvu.PrintArea" localSheetId="1" hidden="1">'D. Strategic Goals &amp; Objectives'!$A$1:$P$34</definedName>
    <definedName name="Z_4FDF62FD_ACE7_465A_92D9_8D74352B3159_.wvu.PrintArea" localSheetId="2" hidden="1">'F. 2011 Crosswalk'!$A$1:$O$18</definedName>
    <definedName name="Z_4FDF62FD_ACE7_465A_92D9_8D74352B3159_.wvu.PrintArea" localSheetId="3" hidden="1">'G. 2012 Crosswalk'!$A$1:$R$17</definedName>
    <definedName name="Z_4FDF62FD_ACE7_465A_92D9_8D74352B3159_.wvu.PrintArea" localSheetId="4" hidden="1">'L. Summary by Object Class'!$A$1:$K$39</definedName>
    <definedName name="Z_4FDF62FD_ACE7_465A_92D9_8D74352B3159_.wvu.Rows" localSheetId="1" hidden="1">'D. Strategic Goals &amp; Objectives'!$9:$9</definedName>
    <definedName name="Z_56C0A34E_45B4_448B_85E5_70B3A8E63333_.wvu.Cols" localSheetId="4" hidden="1">'L. Summary by Object Class'!$J:$L</definedName>
    <definedName name="Z_56C0A34E_45B4_448B_85E5_70B3A8E63333_.wvu.PrintArea" localSheetId="1" hidden="1">'D. Strategic Goals &amp; Objectives'!$A$1:$P$34</definedName>
    <definedName name="Z_56C0A34E_45B4_448B_85E5_70B3A8E63333_.wvu.PrintArea" localSheetId="2" hidden="1">'F. 2011 Crosswalk'!$A$1:$O$18</definedName>
    <definedName name="Z_56C0A34E_45B4_448B_85E5_70B3A8E63333_.wvu.PrintArea" localSheetId="3" hidden="1">'G. 2012 Crosswalk'!$A$1:$R$17</definedName>
    <definedName name="Z_56C0A34E_45B4_448B_85E5_70B3A8E63333_.wvu.PrintArea" localSheetId="4" hidden="1">'L. Summary by Object Class'!$A$1:$K$39</definedName>
    <definedName name="Z_56C0A34E_45B4_448B_85E5_70B3A8E63333_.wvu.Rows" localSheetId="1" hidden="1">'D. Strategic Goals &amp; Objectives'!$9:$9</definedName>
    <definedName name="Z_8F01FE07_1FDA_45C5_9D08_C6F524094EB9_.wvu.Cols" localSheetId="3" hidden="1">'G. 2012 Crosswalk'!$H:$J</definedName>
    <definedName name="Z_8F01FE07_1FDA_45C5_9D08_C6F524094EB9_.wvu.Cols" localSheetId="4" hidden="1">'L. Summary by Object Class'!$J:$L</definedName>
    <definedName name="Z_8F01FE07_1FDA_45C5_9D08_C6F524094EB9_.wvu.PrintArea" localSheetId="1" hidden="1">'D. Strategic Goals &amp; Objectives'!$A$1:$P$34</definedName>
    <definedName name="Z_8F01FE07_1FDA_45C5_9D08_C6F524094EB9_.wvu.PrintArea" localSheetId="2" hidden="1">'F. 2011 Crosswalk'!$A$1:$O$18</definedName>
    <definedName name="Z_8F01FE07_1FDA_45C5_9D08_C6F524094EB9_.wvu.PrintArea" localSheetId="3" hidden="1">'G. 2012 Crosswalk'!$A$1:$R$17</definedName>
    <definedName name="Z_8F01FE07_1FDA_45C5_9D08_C6F524094EB9_.wvu.PrintArea" localSheetId="4" hidden="1">'L. Summary by Object Class'!$A$1:$K$39</definedName>
    <definedName name="Z_8F01FE07_1FDA_45C5_9D08_C6F524094EB9_.wvu.Rows" localSheetId="1" hidden="1">'D. Strategic Goals &amp; Objectives'!$9:$9</definedName>
    <definedName name="Z_FFA3B4D9_8239_4AA8_AC6D_7C0DD5A05021_.wvu.Cols" localSheetId="3" hidden="1">'G. 2012 Crosswalk'!$H:$J</definedName>
    <definedName name="Z_FFA3B4D9_8239_4AA8_AC6D_7C0DD5A05021_.wvu.Cols" localSheetId="4" hidden="1">'L. Summary by Object Class'!$J:$L</definedName>
    <definedName name="Z_FFA3B4D9_8239_4AA8_AC6D_7C0DD5A05021_.wvu.PrintArea" localSheetId="1" hidden="1">'D. Strategic Goals &amp; Objectives'!$A$1:$P$34</definedName>
    <definedName name="Z_FFA3B4D9_8239_4AA8_AC6D_7C0DD5A05021_.wvu.PrintArea" localSheetId="2" hidden="1">'F. 2011 Crosswalk'!$A$1:$O$18</definedName>
    <definedName name="Z_FFA3B4D9_8239_4AA8_AC6D_7C0DD5A05021_.wvu.PrintArea" localSheetId="3" hidden="1">'G. 2012 Crosswalk'!$A$1:$R$17</definedName>
    <definedName name="Z_FFA3B4D9_8239_4AA8_AC6D_7C0DD5A05021_.wvu.PrintArea" localSheetId="4" hidden="1">'L. Summary by Object Class'!$A$1:$K$39</definedName>
    <definedName name="Z_FFA3B4D9_8239_4AA8_AC6D_7C0DD5A05021_.wvu.Rows" localSheetId="1" hidden="1">'D. Strategic Goals &amp; Objectives'!$9:$9</definedName>
  </definedNames>
  <calcPr calcId="125725"/>
</workbook>
</file>

<file path=xl/calcChain.xml><?xml version="1.0" encoding="utf-8"?>
<calcChain xmlns="http://schemas.openxmlformats.org/spreadsheetml/2006/main">
  <c r="R10" i="6"/>
  <c r="R11" s="1"/>
  <c r="O11"/>
  <c r="E17" i="4"/>
  <c r="E15"/>
  <c r="E13"/>
  <c r="E29" l="1"/>
  <c r="I29" s="1"/>
  <c r="G29"/>
  <c r="C29"/>
  <c r="C33" s="1"/>
  <c r="G33"/>
  <c r="J35" i="9"/>
  <c r="Y35"/>
  <c r="V35"/>
  <c r="AA26"/>
  <c r="AB16"/>
  <c r="AA16"/>
  <c r="AA13"/>
  <c r="AB13"/>
  <c r="AC13"/>
  <c r="D10" i="5"/>
  <c r="E33" i="4" l="1"/>
  <c r="I33" s="1"/>
  <c r="C11" i="5"/>
  <c r="D11"/>
  <c r="E11"/>
  <c r="F11"/>
  <c r="H11"/>
  <c r="I11"/>
  <c r="J11"/>
  <c r="K11"/>
  <c r="L11"/>
  <c r="M11"/>
  <c r="N11"/>
  <c r="O11"/>
  <c r="B11"/>
  <c r="I21" i="4"/>
  <c r="I22"/>
  <c r="I23"/>
  <c r="I24"/>
  <c r="I25"/>
  <c r="I26"/>
  <c r="I27"/>
  <c r="I28"/>
  <c r="I20"/>
  <c r="O13" i="8" l="1"/>
  <c r="O14"/>
  <c r="O15"/>
  <c r="AC14" i="9" l="1"/>
  <c r="AC16" s="1"/>
  <c r="Z36"/>
  <c r="X36"/>
  <c r="W36"/>
  <c r="U36"/>
  <c r="T36"/>
  <c r="O36"/>
  <c r="N36"/>
  <c r="L36"/>
  <c r="K36"/>
  <c r="J36"/>
  <c r="I36"/>
  <c r="H36"/>
  <c r="V36"/>
  <c r="R35"/>
  <c r="Q35"/>
  <c r="Q36" s="1"/>
  <c r="P35"/>
  <c r="M35"/>
  <c r="M36" s="1"/>
  <c r="Y36"/>
  <c r="AC19"/>
  <c r="AB19"/>
  <c r="AB26" s="1"/>
  <c r="N32" i="8"/>
  <c r="M32"/>
  <c r="L32"/>
  <c r="K32"/>
  <c r="G32"/>
  <c r="F32"/>
  <c r="D32"/>
  <c r="C32"/>
  <c r="P31"/>
  <c r="O31"/>
  <c r="P30"/>
  <c r="O30"/>
  <c r="P29"/>
  <c r="O29"/>
  <c r="I32"/>
  <c r="N25"/>
  <c r="M25"/>
  <c r="L25"/>
  <c r="K25"/>
  <c r="G25"/>
  <c r="F25"/>
  <c r="D25"/>
  <c r="C25"/>
  <c r="P24"/>
  <c r="O24"/>
  <c r="P23"/>
  <c r="O23"/>
  <c r="P22"/>
  <c r="O22"/>
  <c r="P21"/>
  <c r="O21"/>
  <c r="P20"/>
  <c r="O20"/>
  <c r="I25"/>
  <c r="N16"/>
  <c r="M16"/>
  <c r="L16"/>
  <c r="K16"/>
  <c r="G16"/>
  <c r="F16"/>
  <c r="D16"/>
  <c r="C16"/>
  <c r="C34" s="1"/>
  <c r="P15"/>
  <c r="P14"/>
  <c r="I16"/>
  <c r="S35" i="9" l="1"/>
  <c r="AC26"/>
  <c r="AC27" s="1"/>
  <c r="F34" i="8"/>
  <c r="N34"/>
  <c r="M34"/>
  <c r="L34"/>
  <c r="K34"/>
  <c r="I34"/>
  <c r="P36" i="9"/>
  <c r="R36"/>
  <c r="AB35"/>
  <c r="AB36" s="1"/>
  <c r="G34" i="8"/>
  <c r="J32"/>
  <c r="J25"/>
  <c r="D34"/>
  <c r="J16"/>
  <c r="S36" i="9"/>
  <c r="AC35"/>
  <c r="AC36" s="1"/>
  <c r="AA35"/>
  <c r="AA36" s="1"/>
  <c r="P13" i="8"/>
  <c r="P16" s="1"/>
  <c r="P19"/>
  <c r="P25" s="1"/>
  <c r="P28"/>
  <c r="P32" s="1"/>
  <c r="O16"/>
  <c r="O19"/>
  <c r="O25" s="1"/>
  <c r="O28"/>
  <c r="O32" s="1"/>
  <c r="J34" l="1"/>
  <c r="O34"/>
  <c r="P34"/>
</calcChain>
</file>

<file path=xl/sharedStrings.xml><?xml version="1.0" encoding="utf-8"?>
<sst xmlns="http://schemas.openxmlformats.org/spreadsheetml/2006/main" count="350" uniqueCount="119">
  <si>
    <t>end of line</t>
  </si>
  <si>
    <t>Summary of Requirements by Object Class</t>
  </si>
  <si>
    <t>(Dollars in Thousands)</t>
  </si>
  <si>
    <t>Object Classes</t>
  </si>
  <si>
    <t>2011 Actuals</t>
  </si>
  <si>
    <t>2012 
Estimate</t>
  </si>
  <si>
    <t>2013 Request</t>
  </si>
  <si>
    <t xml:space="preserve">Increase/Decrease </t>
  </si>
  <si>
    <t>FTE</t>
  </si>
  <si>
    <t>Amount</t>
  </si>
  <si>
    <t>11.1  Direct FTE &amp; personnel compensation</t>
  </si>
  <si>
    <t>11.3  Other than full-time permanent</t>
  </si>
  <si>
    <t>atb</t>
  </si>
  <si>
    <t>enhance</t>
  </si>
  <si>
    <t>11.5  Total, Other personnel compensation</t>
  </si>
  <si>
    <t xml:space="preserve">       Total </t>
  </si>
  <si>
    <t>Other Object Classes:</t>
  </si>
  <si>
    <t>12.0  Personnel benefits</t>
  </si>
  <si>
    <t>21.0  Travel and transportation of persons</t>
  </si>
  <si>
    <t>22.0  Transportation of things</t>
  </si>
  <si>
    <t>23.1  GSA rent</t>
  </si>
  <si>
    <t>23.2 Moving/Lease Expirations/Contract Parking</t>
  </si>
  <si>
    <t>23.3  Comm., util., &amp; other misc. charges</t>
  </si>
  <si>
    <t>24.0  Printing and reproduction</t>
  </si>
  <si>
    <t>25.1  Advisory and assistance services</t>
  </si>
  <si>
    <t>25.2 Other services</t>
  </si>
  <si>
    <t>25.3 Purchases of goods &amp; services from Government accounts (Antennas, DHS Sec. Etc.)</t>
  </si>
  <si>
    <t>25.4  Operation and maintenance of facilities</t>
  </si>
  <si>
    <t>25.5 Research and development contracts</t>
  </si>
  <si>
    <t>25.7 Operation and maintenance of equipment</t>
  </si>
  <si>
    <t>26.0  Supplies and materials</t>
  </si>
  <si>
    <t>31.0  Equipment</t>
  </si>
  <si>
    <t>32.0  Land &amp; Structures</t>
  </si>
  <si>
    <t xml:space="preserve">          Total obligations</t>
  </si>
  <si>
    <t>Unobligated balance, start of year</t>
  </si>
  <si>
    <t>Unobligated balance, end of year</t>
  </si>
  <si>
    <t>Recoveries of prior year obligations/Refunds</t>
  </si>
  <si>
    <t xml:space="preserve">          Total DIRECT requirements</t>
  </si>
  <si>
    <t>Reimbursable FTE:</t>
  </si>
  <si>
    <t xml:space="preserve">    Full-time permanent</t>
  </si>
  <si>
    <t>23.1  GSA rent (Reimbursable)</t>
  </si>
  <si>
    <t>25.3 DHS Security (Reimbursable)</t>
  </si>
  <si>
    <t>end of sheet</t>
  </si>
  <si>
    <t>2012 template</t>
  </si>
  <si>
    <t>Federal Bureau of Investigation</t>
  </si>
  <si>
    <t>Crosswalk of 2011 Availability</t>
  </si>
  <si>
    <t>Decision Unit</t>
  </si>
  <si>
    <t>Rescissions</t>
  </si>
  <si>
    <t>Reprogrammings / Transfers</t>
  </si>
  <si>
    <t>Carryover</t>
  </si>
  <si>
    <t>Recoveries</t>
  </si>
  <si>
    <t>2011 Availability</t>
  </si>
  <si>
    <t>Pos.</t>
  </si>
  <si>
    <t>TOTAL</t>
  </si>
  <si>
    <t>The FY 2011 recoveries totaled $25,417,378.  The FBI also had refunds of $15,398.</t>
  </si>
  <si>
    <t>Crosswalk of 2012 Availability</t>
  </si>
  <si>
    <t>FY 2012 Enacted Without Rescissions</t>
  </si>
  <si>
    <t>Supplementals</t>
  </si>
  <si>
    <t>2012 Availability</t>
  </si>
  <si>
    <t>FY 2013 Request</t>
  </si>
  <si>
    <t>Perm. Pos.</t>
  </si>
  <si>
    <t>2013 Current Services</t>
  </si>
  <si>
    <t>2013 Increases</t>
  </si>
  <si>
    <t>2013 Offsets</t>
  </si>
  <si>
    <t>Total</t>
  </si>
  <si>
    <t>Resources by Department of Justice Strategic Goal/Objective</t>
  </si>
  <si>
    <t>Increases</t>
  </si>
  <si>
    <t>Offsets</t>
  </si>
  <si>
    <t>Strategic Goal and Strategic Objective</t>
  </si>
  <si>
    <t>Direct, Reimb. Other FTE</t>
  </si>
  <si>
    <t>Direct Amount $000s</t>
  </si>
  <si>
    <t>Goal 1: Prevent Terrorism and Promote the Nation's Security
            Consistent with the Rule of Law</t>
  </si>
  <si>
    <r>
      <t xml:space="preserve">   1.1 Prevent, disrupt, and defeat terrorist operations before they occur</t>
    </r>
    <r>
      <rPr>
        <b/>
        <sz val="10"/>
        <rFont val="Times New Roman"/>
        <family val="1"/>
      </rPr>
      <t xml:space="preserve"> </t>
    </r>
  </si>
  <si>
    <t xml:space="preserve">   1.2  Prosecute those involved in terrorist acts</t>
  </si>
  <si>
    <t>Subtotal, Goal 1</t>
  </si>
  <si>
    <t>Goal 2: Prevent Crime, Protect the Rights of the 
             American People, and Enforce Federal Law</t>
  </si>
  <si>
    <t xml:space="preserve">   2.1  Combat the threat, incidence, and prevalence of violent crime</t>
  </si>
  <si>
    <t xml:space="preserve">   2.2  Prevent and intervene in crimes against vulnerable populations, uphold the
          rights of, and improve services to, America's crime victims</t>
  </si>
  <si>
    <t xml:space="preserve">   2.3  Combat the threat, trafficking, and use of illegal drugs and the diversion of
          licit drugs</t>
  </si>
  <si>
    <t xml:space="preserve">   2.4 Combat corruption, economic crimes, and international organized crime</t>
  </si>
  <si>
    <t xml:space="preserve">   2.5 Promote and protect Americans' civil rights</t>
  </si>
  <si>
    <t xml:space="preserve">   2.6 Protect the federal fisc and defend the interests of the United States</t>
  </si>
  <si>
    <t>Subtotal, Goal 2</t>
  </si>
  <si>
    <t xml:space="preserve">Goal 3: Ensure and Support the Fair, Impartial, Efficient, and 
             Transparent Administration of Justice at the Federal,
             State, Local, Tribal and International Levels        </t>
  </si>
  <si>
    <t xml:space="preserve">   3.1 Promote and strengthen relationships and strategies for the administration of 
          justice with state, local, tribal and international law enforcement</t>
  </si>
  <si>
    <t xml:space="preserve">   3.2 Protect judges, witnesses, and other participants in federal proceedings; 
         apprehend fugitives; and ensure the appearance of criminal defendants for 
         judicial proceedings or confinement</t>
  </si>
  <si>
    <t xml:space="preserve">   3.3  Provide for the safe, secure, humane, and cost-effective confinement of 
          detainees awaiting trial and/or sentencing, and those in the custody of the
          Federal Prison System </t>
  </si>
  <si>
    <t xml:space="preserve">   3.4  Adjudicate all immigration cases promptly and impartially in accordance with
          due process</t>
  </si>
  <si>
    <t>Subtotal, Goal 3</t>
  </si>
  <si>
    <t>GRAND TOTAL</t>
  </si>
  <si>
    <t>Construction</t>
  </si>
  <si>
    <t>Summary of Requirements</t>
  </si>
  <si>
    <t>Total Adjustments to Base</t>
  </si>
  <si>
    <t>Total Program Changes</t>
  </si>
  <si>
    <t>2013 Total Request</t>
  </si>
  <si>
    <t>2012 - 2013 Total Change</t>
  </si>
  <si>
    <t xml:space="preserve">   1.3  Combat espionage against the United States </t>
  </si>
  <si>
    <t>2013 Adjustments to Base and Technical Adjustments</t>
  </si>
  <si>
    <t>FY 2011 Enacted Without Balance Rescissions</t>
  </si>
  <si>
    <t>Balance Rescissions</t>
  </si>
  <si>
    <t>2011 Enacted (without Balance Rescissions, direct only)</t>
  </si>
  <si>
    <t>Total 2011 Enacted (with Rescissions)</t>
  </si>
  <si>
    <t>2011 Balance Rescissions</t>
  </si>
  <si>
    <t>2012 Balance Rescissions</t>
  </si>
  <si>
    <t>Total 2012 Enacted (with Rescissions)</t>
  </si>
  <si>
    <t xml:space="preserve">Adjustments to Base </t>
  </si>
  <si>
    <t>Program Changes</t>
  </si>
  <si>
    <t>Increases:</t>
  </si>
  <si>
    <t>Subtotal Increases</t>
  </si>
  <si>
    <t>Offsets:</t>
  </si>
  <si>
    <t>2011 Enacted w/Rescissions</t>
  </si>
  <si>
    <t>2012 Enacted w/Rescissions</t>
  </si>
  <si>
    <t>2011 Enacted
w/ Rescissions</t>
  </si>
  <si>
    <t>2012 Enacted
w/ Rescissions</t>
  </si>
  <si>
    <t>The FY 2012 recoveries totaled $823,955.</t>
  </si>
  <si>
    <t>2012 Enacted (without Balance Rescissions, direct only)</t>
  </si>
  <si>
    <t>Subtotal Offsets</t>
  </si>
  <si>
    <t>Unobligated Balances:  The FBI brought forward $165,715,839 from funds provided in prior years for the Biometrics Technology Center, SWE Program, TEDAC, FBI Academy Construction, 
CIRG A&amp;E construction, CIRG HRT Space, and Central Records Complex.</t>
  </si>
  <si>
    <t>Unobligated Balances:  The FBI brought forward $103,720,985 from funds provided in prior years for the Biometrics Technology Center, SWE Program, TEDAC, FBI Academy Construction, and Central Records Complex</t>
  </si>
</sst>
</file>

<file path=xl/styles.xml><?xml version="1.0" encoding="utf-8"?>
<styleSheet xmlns="http://schemas.openxmlformats.org/spreadsheetml/2006/main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....&quot;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#,##0;\-#,##0;&quot;-&quot;"/>
    <numFmt numFmtId="168" formatCode="_-&quot;F&quot;\ * #,##0_-;_-&quot;F&quot;\ * #,##0\-;_-&quot;F&quot;\ * &quot;-&quot;_-;_-@_-"/>
    <numFmt numFmtId="169" formatCode="mm/dd/yy"/>
    <numFmt numFmtId="170" formatCode="_(* #,##0_);_(* \(#,##0\);_(* &quot;0&quot;_);_(@_)"/>
    <numFmt numFmtId="171" formatCode="_(&quot;$&quot;#,##0_);_(&quot;$&quot;\(#,##0\);_(&quot;$&quot;&quot;0&quot;??_);_(@_)"/>
    <numFmt numFmtId="172" formatCode="_(&quot;$&quot;#,##0_);_(&quot;$&quot;* \(#,##0\);_(&quot;$&quot;* &quot;-&quot;??_);_(@_)"/>
    <numFmt numFmtId="173" formatCode="_(&quot;$&quot;#,##0_);_(&quot;$&quot;* \(#,##0\);_(&quot;$&quot;&quot;0&quot;_);_(@_)"/>
    <numFmt numFmtId="174" formatCode="_(&quot;$&quot;#,##0_);_(&quot;$&quot;\(#,##0\);_(&quot;$&quot;\ &quot;0&quot;??_);_(@_)"/>
  </numFmts>
  <fonts count="5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sz val="8"/>
      <color indexed="9"/>
      <name val="Arial"/>
      <family val="2"/>
    </font>
    <font>
      <b/>
      <sz val="14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color indexed="8"/>
      <name val="Times New Roman"/>
      <family val="1"/>
    </font>
    <font>
      <sz val="12"/>
      <color indexed="9"/>
      <name val="Times New Roman"/>
      <family val="1"/>
    </font>
    <font>
      <sz val="12"/>
      <color indexed="9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0"/>
      <color indexed="9"/>
      <name val="Times New Roman"/>
      <family val="1"/>
    </font>
    <font>
      <sz val="8"/>
      <color indexed="8"/>
      <name val="Times New Roman"/>
      <family val="1"/>
    </font>
    <font>
      <sz val="10"/>
      <name val="Arial"/>
      <family val="2"/>
    </font>
    <font>
      <sz val="8"/>
      <color indexed="9"/>
      <name val="Times New Roman"/>
      <family val="1"/>
    </font>
    <font>
      <b/>
      <sz val="12"/>
      <name val="Times New Roman"/>
      <family val="1"/>
    </font>
    <font>
      <sz val="12"/>
      <name val="TimesNewRomanPS"/>
    </font>
    <font>
      <b/>
      <u/>
      <sz val="12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8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sz val="14"/>
      <name val="Times New Roman"/>
      <family val="1"/>
    </font>
    <font>
      <u/>
      <sz val="12"/>
      <name val="Times New Roman"/>
      <family val="1"/>
    </font>
    <font>
      <sz val="12"/>
      <name val="Tms Rmn"/>
    </font>
    <font>
      <sz val="10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Geneva"/>
    </font>
    <font>
      <sz val="8"/>
      <name val="Helv"/>
    </font>
    <font>
      <b/>
      <sz val="8"/>
      <color indexed="8"/>
      <name val="Helv"/>
    </font>
    <font>
      <sz val="11"/>
      <color theme="1"/>
      <name val="Calibri"/>
      <family val="2"/>
      <scheme val="minor"/>
    </font>
    <font>
      <sz val="10"/>
      <color theme="0"/>
      <name val="Times New Roman"/>
      <family val="1"/>
    </font>
    <font>
      <sz val="12"/>
      <color theme="0"/>
      <name val="Times New Roman"/>
      <family val="1"/>
    </font>
    <font>
      <b/>
      <sz val="10"/>
      <color theme="0"/>
      <name val="Times New Roman"/>
      <family val="1"/>
    </font>
    <font>
      <sz val="14"/>
      <name val="Arial"/>
      <family val="2"/>
    </font>
    <font>
      <b/>
      <sz val="16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b/>
      <sz val="18"/>
      <name val="Times New Roman"/>
      <family val="1"/>
    </font>
    <font>
      <sz val="10"/>
      <name val="TimesNewRomanPS"/>
    </font>
    <font>
      <sz val="11"/>
      <name val="Times New Roman"/>
      <family val="1"/>
    </font>
    <font>
      <sz val="11"/>
      <name val="TimesNewRomanP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23"/>
      </bottom>
      <diagonal/>
    </border>
    <border>
      <left/>
      <right/>
      <top style="hair">
        <color indexed="64"/>
      </top>
      <bottom style="thin">
        <color indexed="23"/>
      </bottom>
      <diagonal/>
    </border>
  </borders>
  <cellStyleXfs count="30">
    <xf numFmtId="0" fontId="0" fillId="0" borderId="0"/>
    <xf numFmtId="0" fontId="1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32" fillId="0" borderId="0" applyNumberFormat="0" applyFill="0" applyBorder="0" applyAlignment="0" applyProtection="0"/>
    <xf numFmtId="167" fontId="33" fillId="0" borderId="0" applyFill="0" applyBorder="0" applyAlignment="0"/>
    <xf numFmtId="0" fontId="34" fillId="0" borderId="0" applyNumberFormat="0" applyAlignment="0">
      <alignment horizontal="left"/>
    </xf>
    <xf numFmtId="44" fontId="17" fillId="0" borderId="0" applyFont="0" applyFill="0" applyBorder="0" applyAlignment="0" applyProtection="0"/>
    <xf numFmtId="0" fontId="35" fillId="0" borderId="0" applyNumberFormat="0" applyAlignment="0">
      <alignment horizontal="left"/>
    </xf>
    <xf numFmtId="38" fontId="14" fillId="4" borderId="0" applyNumberFormat="0" applyBorder="0" applyAlignment="0" applyProtection="0"/>
    <xf numFmtId="0" fontId="25" fillId="0" borderId="51" applyNumberFormat="0" applyAlignment="0" applyProtection="0">
      <alignment horizontal="left" vertical="center"/>
    </xf>
    <xf numFmtId="0" fontId="25" fillId="0" borderId="4">
      <alignment horizontal="left" vertical="center"/>
    </xf>
    <xf numFmtId="10" fontId="14" fillId="5" borderId="33" applyNumberFormat="0" applyBorder="0" applyAlignment="0" applyProtection="0"/>
    <xf numFmtId="168" fontId="36" fillId="0" borderId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9" fontId="37" fillId="0" borderId="0" applyNumberFormat="0" applyFill="0" applyBorder="0" applyAlignment="0" applyProtection="0">
      <alignment horizontal="left"/>
    </xf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0" fontId="22" fillId="6" borderId="0"/>
    <xf numFmtId="40" fontId="38" fillId="0" borderId="0" applyBorder="0">
      <alignment horizontal="right"/>
    </xf>
    <xf numFmtId="44" fontId="39" fillId="0" borderId="0" applyFont="0" applyFill="0" applyBorder="0" applyAlignment="0" applyProtection="0"/>
  </cellStyleXfs>
  <cellXfs count="376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0" fontId="1" fillId="0" borderId="0" xfId="1"/>
    <xf numFmtId="164" fontId="2" fillId="0" borderId="0" xfId="1" applyNumberFormat="1" applyFont="1" applyAlignment="1"/>
    <xf numFmtId="0" fontId="8" fillId="2" borderId="6" xfId="1" applyNumberFormat="1" applyFont="1" applyFill="1" applyBorder="1" applyAlignment="1">
      <alignment horizontal="right"/>
    </xf>
    <xf numFmtId="0" fontId="8" fillId="2" borderId="7" xfId="1" applyNumberFormat="1" applyFont="1" applyFill="1" applyBorder="1" applyAlignment="1">
      <alignment horizontal="right"/>
    </xf>
    <xf numFmtId="0" fontId="8" fillId="2" borderId="8" xfId="1" applyNumberFormat="1" applyFont="1" applyFill="1" applyBorder="1" applyAlignment="1">
      <alignment horizontal="right"/>
    </xf>
    <xf numFmtId="0" fontId="7" fillId="2" borderId="9" xfId="1" applyNumberFormat="1" applyFont="1" applyFill="1" applyBorder="1" applyAlignment="1">
      <alignment horizontal="left" indent="1"/>
    </xf>
    <xf numFmtId="0" fontId="7" fillId="2" borderId="13" xfId="1" applyNumberFormat="1" applyFont="1" applyFill="1" applyBorder="1" applyAlignment="1">
      <alignment horizontal="left" indent="1"/>
    </xf>
    <xf numFmtId="164" fontId="2" fillId="0" borderId="0" xfId="1" applyNumberFormat="1" applyFont="1" applyAlignment="1">
      <alignment horizontal="right"/>
    </xf>
    <xf numFmtId="0" fontId="7" fillId="2" borderId="14" xfId="1" applyNumberFormat="1" applyFont="1" applyFill="1" applyBorder="1" applyAlignment="1">
      <alignment horizontal="left" indent="1"/>
    </xf>
    <xf numFmtId="164" fontId="2" fillId="0" borderId="0" xfId="1" applyNumberFormat="1" applyFont="1" applyBorder="1"/>
    <xf numFmtId="0" fontId="7" fillId="2" borderId="13" xfId="1" applyNumberFormat="1" applyFont="1" applyFill="1" applyBorder="1" applyAlignment="1">
      <alignment horizontal="left" indent="2"/>
    </xf>
    <xf numFmtId="0" fontId="8" fillId="2" borderId="13" xfId="1" applyNumberFormat="1" applyFont="1" applyFill="1" applyBorder="1" applyAlignment="1">
      <alignment horizontal="left" indent="3"/>
    </xf>
    <xf numFmtId="0" fontId="7" fillId="0" borderId="13" xfId="1" applyNumberFormat="1" applyFont="1" applyFill="1" applyBorder="1" applyAlignment="1">
      <alignment horizontal="left" indent="2"/>
    </xf>
    <xf numFmtId="0" fontId="8" fillId="0" borderId="16" xfId="1" applyNumberFormat="1" applyFont="1" applyFill="1" applyBorder="1" applyAlignment="1">
      <alignment horizontal="left" indent="2"/>
    </xf>
    <xf numFmtId="0" fontId="8" fillId="0" borderId="18" xfId="1" applyNumberFormat="1" applyFont="1" applyFill="1" applyBorder="1" applyAlignment="1">
      <alignment horizontal="left" indent="2"/>
    </xf>
    <xf numFmtId="0" fontId="7" fillId="2" borderId="10" xfId="1" applyNumberFormat="1" applyFont="1" applyFill="1" applyBorder="1" applyAlignment="1">
      <alignment horizontal="left" indent="1"/>
    </xf>
    <xf numFmtId="164" fontId="2" fillId="0" borderId="0" xfId="1" applyNumberFormat="1" applyFont="1" applyBorder="1" applyAlignment="1"/>
    <xf numFmtId="164" fontId="7" fillId="0" borderId="0" xfId="1" applyNumberFormat="1" applyFont="1" applyFill="1" applyBorder="1" applyAlignment="1"/>
    <xf numFmtId="164" fontId="10" fillId="2" borderId="0" xfId="1" applyNumberFormat="1" applyFont="1" applyFill="1" applyBorder="1" applyAlignment="1"/>
    <xf numFmtId="164" fontId="13" fillId="0" borderId="0" xfId="1" applyNumberFormat="1" applyFont="1"/>
    <xf numFmtId="0" fontId="2" fillId="0" borderId="0" xfId="1" applyFont="1"/>
    <xf numFmtId="164" fontId="13" fillId="0" borderId="0" xfId="1" applyNumberFormat="1" applyFont="1" applyAlignment="1"/>
    <xf numFmtId="164" fontId="7" fillId="3" borderId="0" xfId="1" applyNumberFormat="1" applyFont="1" applyFill="1" applyAlignment="1"/>
    <xf numFmtId="164" fontId="2" fillId="3" borderId="0" xfId="1" applyNumberFormat="1" applyFont="1" applyFill="1"/>
    <xf numFmtId="164" fontId="7" fillId="2" borderId="0" xfId="1" applyNumberFormat="1" applyFont="1" applyFill="1" applyAlignment="1"/>
    <xf numFmtId="164" fontId="14" fillId="0" borderId="0" xfId="1" applyNumberFormat="1" applyFont="1"/>
    <xf numFmtId="164" fontId="15" fillId="2" borderId="0" xfId="1" applyNumberFormat="1" applyFont="1" applyFill="1" applyAlignment="1"/>
    <xf numFmtId="164" fontId="7" fillId="2" borderId="0" xfId="1" applyNumberFormat="1" applyFont="1" applyFill="1" applyBorder="1" applyAlignment="1"/>
    <xf numFmtId="164" fontId="16" fillId="2" borderId="0" xfId="1" applyNumberFormat="1" applyFont="1" applyFill="1" applyAlignment="1"/>
    <xf numFmtId="164" fontId="6" fillId="0" borderId="0" xfId="1" applyNumberFormat="1" applyFont="1" applyAlignment="1"/>
    <xf numFmtId="164" fontId="18" fillId="0" borderId="0" xfId="1" applyNumberFormat="1" applyFont="1" applyAlignment="1"/>
    <xf numFmtId="0" fontId="19" fillId="0" borderId="6" xfId="1" applyNumberFormat="1" applyFont="1" applyBorder="1" applyAlignment="1">
      <alignment horizontal="right"/>
    </xf>
    <xf numFmtId="0" fontId="19" fillId="0" borderId="7" xfId="1" applyNumberFormat="1" applyFont="1" applyBorder="1" applyAlignment="1">
      <alignment horizontal="right"/>
    </xf>
    <xf numFmtId="0" fontId="19" fillId="0" borderId="28" xfId="1" applyNumberFormat="1" applyFont="1" applyBorder="1" applyAlignment="1">
      <alignment horizontal="center"/>
    </xf>
    <xf numFmtId="0" fontId="19" fillId="0" borderId="7" xfId="1" applyNumberFormat="1" applyFont="1" applyBorder="1" applyAlignment="1">
      <alignment horizontal="center"/>
    </xf>
    <xf numFmtId="0" fontId="19" fillId="0" borderId="8" xfId="1" applyNumberFormat="1" applyFont="1" applyBorder="1" applyAlignment="1">
      <alignment horizontal="right"/>
    </xf>
    <xf numFmtId="37" fontId="2" fillId="0" borderId="11" xfId="1" applyNumberFormat="1" applyFont="1" applyBorder="1" applyAlignment="1"/>
    <xf numFmtId="0" fontId="19" fillId="0" borderId="3" xfId="1" applyNumberFormat="1" applyFont="1" applyBorder="1" applyAlignment="1">
      <alignment horizontal="left" indent="3"/>
    </xf>
    <xf numFmtId="37" fontId="19" fillId="0" borderId="1" xfId="1" applyNumberFormat="1" applyFont="1" applyBorder="1" applyAlignment="1"/>
    <xf numFmtId="164" fontId="20" fillId="0" borderId="0" xfId="1" applyNumberFormat="1" applyFont="1" applyAlignment="1"/>
    <xf numFmtId="164" fontId="20" fillId="0" borderId="0" xfId="1" applyNumberFormat="1" applyFont="1" applyFill="1" applyAlignment="1"/>
    <xf numFmtId="164" fontId="6" fillId="0" borderId="0" xfId="4" applyNumberFormat="1" applyFont="1" applyFill="1" applyAlignment="1"/>
    <xf numFmtId="3" fontId="6" fillId="0" borderId="0" xfId="1" applyNumberFormat="1" applyFont="1" applyFill="1" applyAlignment="1"/>
    <xf numFmtId="164" fontId="2" fillId="0" borderId="0" xfId="4" applyNumberFormat="1" applyFont="1" applyFill="1" applyAlignment="1"/>
    <xf numFmtId="164" fontId="2" fillId="0" borderId="0" xfId="1" applyNumberFormat="1" applyFont="1" applyFill="1" applyAlignment="1"/>
    <xf numFmtId="0" fontId="6" fillId="0" borderId="0" xfId="4" applyFont="1" applyFill="1" applyBorder="1" applyAlignment="1">
      <alignment vertical="top" wrapText="1"/>
    </xf>
    <xf numFmtId="164" fontId="20" fillId="0" borderId="0" xfId="1" applyNumberFormat="1" applyFont="1" applyBorder="1"/>
    <xf numFmtId="0" fontId="3" fillId="0" borderId="0" xfId="1" applyFont="1"/>
    <xf numFmtId="0" fontId="2" fillId="0" borderId="0" xfId="1" applyNumberFormat="1" applyFont="1" applyBorder="1" applyAlignment="1"/>
    <xf numFmtId="37" fontId="2" fillId="0" borderId="0" xfId="1" applyNumberFormat="1" applyFont="1" applyBorder="1" applyAlignment="1"/>
    <xf numFmtId="5" fontId="2" fillId="0" borderId="0" xfId="1" applyNumberFormat="1" applyFont="1" applyBorder="1" applyAlignment="1"/>
    <xf numFmtId="164" fontId="20" fillId="0" borderId="0" xfId="1" applyNumberFormat="1" applyFont="1" applyBorder="1" applyAlignment="1"/>
    <xf numFmtId="0" fontId="23" fillId="0" borderId="0" xfId="1" applyFont="1"/>
    <xf numFmtId="3" fontId="2" fillId="0" borderId="0" xfId="1" applyNumberFormat="1" applyFont="1" applyAlignment="1"/>
    <xf numFmtId="3" fontId="19" fillId="0" borderId="0" xfId="1" applyNumberFormat="1" applyFont="1" applyAlignment="1">
      <alignment horizontal="centerContinuous"/>
    </xf>
    <xf numFmtId="164" fontId="19" fillId="0" borderId="0" xfId="1" applyNumberFormat="1" applyFont="1" applyAlignment="1">
      <alignment horizontal="centerContinuous"/>
    </xf>
    <xf numFmtId="0" fontId="26" fillId="0" borderId="0" xfId="6" applyFont="1"/>
    <xf numFmtId="0" fontId="17" fillId="0" borderId="0" xfId="6"/>
    <xf numFmtId="0" fontId="1" fillId="0" borderId="0" xfId="1" applyAlignment="1">
      <alignment horizontal="center"/>
    </xf>
    <xf numFmtId="0" fontId="1" fillId="0" borderId="0" xfId="1" applyBorder="1" applyAlignment="1">
      <alignment horizontal="center"/>
    </xf>
    <xf numFmtId="0" fontId="9" fillId="0" borderId="0" xfId="6" applyFont="1"/>
    <xf numFmtId="0" fontId="6" fillId="0" borderId="0" xfId="6" applyFont="1"/>
    <xf numFmtId="0" fontId="6" fillId="0" borderId="0" xfId="6" applyFont="1" applyFill="1" applyAlignment="1">
      <alignment vertical="center"/>
    </xf>
    <xf numFmtId="0" fontId="9" fillId="0" borderId="0" xfId="6" applyFont="1" applyFill="1" applyBorder="1" applyAlignment="1">
      <alignment horizontal="centerContinuous"/>
    </xf>
    <xf numFmtId="0" fontId="6" fillId="0" borderId="15" xfId="6" applyFont="1" applyFill="1" applyBorder="1" applyAlignment="1">
      <alignment horizontal="center"/>
    </xf>
    <xf numFmtId="0" fontId="6" fillId="0" borderId="26" xfId="6" applyFont="1" applyFill="1" applyBorder="1" applyAlignment="1">
      <alignment horizontal="center"/>
    </xf>
    <xf numFmtId="0" fontId="6" fillId="0" borderId="0" xfId="6" applyFont="1" applyFill="1"/>
    <xf numFmtId="0" fontId="6" fillId="0" borderId="0" xfId="6" applyFont="1" applyFill="1" applyBorder="1" applyAlignment="1">
      <alignment horizontal="center"/>
    </xf>
    <xf numFmtId="0" fontId="6" fillId="0" borderId="30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center" wrapText="1"/>
    </xf>
    <xf numFmtId="0" fontId="28" fillId="0" borderId="0" xfId="6" applyFont="1" applyFill="1" applyBorder="1" applyAlignment="1">
      <alignment horizontal="center"/>
    </xf>
    <xf numFmtId="0" fontId="6" fillId="0" borderId="25" xfId="6" applyFont="1" applyBorder="1"/>
    <xf numFmtId="37" fontId="6" fillId="0" borderId="15" xfId="6" applyNumberFormat="1" applyFont="1" applyBorder="1"/>
    <xf numFmtId="37" fontId="6" fillId="0" borderId="26" xfId="6" applyNumberFormat="1" applyFont="1" applyBorder="1"/>
    <xf numFmtId="3" fontId="6" fillId="0" borderId="0" xfId="6" applyNumberFormat="1" applyFont="1"/>
    <xf numFmtId="37" fontId="6" fillId="0" borderId="0" xfId="6" applyNumberFormat="1" applyFont="1" applyBorder="1"/>
    <xf numFmtId="37" fontId="6" fillId="0" borderId="2" xfId="6" applyNumberFormat="1" applyFont="1" applyBorder="1"/>
    <xf numFmtId="0" fontId="6" fillId="0" borderId="0" xfId="6" applyFont="1" applyBorder="1"/>
    <xf numFmtId="0" fontId="9" fillId="0" borderId="27" xfId="6" applyFont="1" applyBorder="1" applyAlignment="1">
      <alignment vertical="top" wrapText="1"/>
    </xf>
    <xf numFmtId="37" fontId="6" fillId="0" borderId="26" xfId="3" applyNumberFormat="1" applyFont="1" applyBorder="1"/>
    <xf numFmtId="165" fontId="9" fillId="0" borderId="0" xfId="3" applyNumberFormat="1" applyFont="1" applyBorder="1"/>
    <xf numFmtId="0" fontId="6" fillId="0" borderId="27" xfId="1" applyFont="1" applyBorder="1" applyAlignment="1">
      <alignment vertical="top"/>
    </xf>
    <xf numFmtId="0" fontId="6" fillId="0" borderId="27" xfId="1" applyFont="1" applyBorder="1" applyAlignment="1">
      <alignment vertical="top" wrapText="1"/>
    </xf>
    <xf numFmtId="0" fontId="6" fillId="0" borderId="27" xfId="6" applyFont="1" applyBorder="1"/>
    <xf numFmtId="166" fontId="6" fillId="0" borderId="0" xfId="2" applyNumberFormat="1" applyFont="1" applyBorder="1"/>
    <xf numFmtId="0" fontId="9" fillId="0" borderId="31" xfId="6" applyFont="1" applyBorder="1" applyAlignment="1">
      <alignment vertical="top"/>
    </xf>
    <xf numFmtId="0" fontId="9" fillId="0" borderId="27" xfId="6" applyFont="1" applyBorder="1"/>
    <xf numFmtId="166" fontId="9" fillId="0" borderId="0" xfId="2" applyNumberFormat="1" applyFont="1" applyBorder="1"/>
    <xf numFmtId="0" fontId="29" fillId="0" borderId="0" xfId="6" applyFont="1"/>
    <xf numFmtId="0" fontId="6" fillId="0" borderId="27" xfId="6" applyFont="1" applyBorder="1" applyAlignment="1">
      <alignment vertical="top"/>
    </xf>
    <xf numFmtId="0" fontId="6" fillId="0" borderId="0" xfId="6" applyNumberFormat="1" applyFont="1"/>
    <xf numFmtId="0" fontId="9" fillId="0" borderId="46" xfId="6" applyFont="1" applyBorder="1" applyAlignment="1">
      <alignment horizontal="left"/>
    </xf>
    <xf numFmtId="0" fontId="9" fillId="0" borderId="47" xfId="6" applyFont="1" applyBorder="1" applyAlignment="1">
      <alignment horizontal="left"/>
    </xf>
    <xf numFmtId="166" fontId="9" fillId="0" borderId="0" xfId="6" applyNumberFormat="1" applyFont="1" applyBorder="1" applyAlignment="1">
      <alignment horizontal="left"/>
    </xf>
    <xf numFmtId="165" fontId="9" fillId="0" borderId="0" xfId="3" applyNumberFormat="1" applyFont="1" applyBorder="1" applyAlignment="1">
      <alignment horizontal="left"/>
    </xf>
    <xf numFmtId="0" fontId="29" fillId="0" borderId="0" xfId="6" applyFont="1" applyAlignment="1">
      <alignment horizontal="left"/>
    </xf>
    <xf numFmtId="0" fontId="9" fillId="0" borderId="0" xfId="6" applyFont="1" applyBorder="1" applyAlignment="1">
      <alignment horizontal="left"/>
    </xf>
    <xf numFmtId="0" fontId="29" fillId="0" borderId="0" xfId="6" applyFont="1" applyBorder="1" applyAlignment="1">
      <alignment horizontal="left"/>
    </xf>
    <xf numFmtId="3" fontId="6" fillId="0" borderId="0" xfId="1" applyNumberFormat="1" applyFont="1" applyAlignment="1"/>
    <xf numFmtId="3" fontId="30" fillId="0" borderId="0" xfId="1" applyNumberFormat="1" applyFont="1" applyAlignment="1"/>
    <xf numFmtId="3" fontId="24" fillId="0" borderId="0" xfId="1" applyNumberFormat="1" applyFont="1" applyAlignment="1">
      <alignment horizontal="centerContinuous"/>
    </xf>
    <xf numFmtId="3" fontId="2" fillId="0" borderId="0" xfId="1" applyNumberFormat="1" applyFont="1" applyAlignment="1">
      <alignment horizontal="centerContinuous"/>
    </xf>
    <xf numFmtId="164" fontId="2" fillId="0" borderId="0" xfId="1" applyNumberFormat="1" applyFont="1" applyAlignment="1">
      <alignment horizontal="centerContinuous"/>
    </xf>
    <xf numFmtId="3" fontId="2" fillId="0" borderId="0" xfId="1" applyNumberFormat="1" applyFont="1" applyBorder="1" applyAlignment="1"/>
    <xf numFmtId="164" fontId="2" fillId="0" borderId="26" xfId="1" applyNumberFormat="1" applyFont="1" applyBorder="1" applyAlignment="1"/>
    <xf numFmtId="164" fontId="2" fillId="0" borderId="23" xfId="1" applyNumberFormat="1" applyFont="1" applyBorder="1" applyAlignment="1"/>
    <xf numFmtId="3" fontId="31" fillId="0" borderId="7" xfId="1" applyNumberFormat="1" applyFont="1" applyBorder="1" applyAlignment="1"/>
    <xf numFmtId="3" fontId="2" fillId="0" borderId="7" xfId="1" applyNumberFormat="1" applyFont="1" applyBorder="1" applyAlignment="1"/>
    <xf numFmtId="164" fontId="2" fillId="0" borderId="7" xfId="1" applyNumberFormat="1" applyFont="1" applyBorder="1" applyAlignment="1"/>
    <xf numFmtId="164" fontId="19" fillId="0" borderId="0" xfId="1" applyNumberFormat="1" applyFont="1" applyBorder="1" applyAlignment="1">
      <alignment horizontal="fill"/>
    </xf>
    <xf numFmtId="0" fontId="2" fillId="0" borderId="4" xfId="1" applyFont="1" applyBorder="1" applyAlignment="1"/>
    <xf numFmtId="164" fontId="2" fillId="0" borderId="4" xfId="1" applyNumberFormat="1" applyFont="1" applyBorder="1" applyAlignment="1">
      <alignment horizontal="fill"/>
    </xf>
    <xf numFmtId="0" fontId="2" fillId="0" borderId="11" xfId="1" applyFont="1" applyBorder="1" applyAlignment="1"/>
    <xf numFmtId="164" fontId="2" fillId="0" borderId="11" xfId="1" applyNumberFormat="1" applyFont="1" applyBorder="1" applyAlignment="1">
      <alignment horizontal="fill"/>
    </xf>
    <xf numFmtId="164" fontId="19" fillId="0" borderId="1" xfId="1" applyNumberFormat="1" applyFont="1" applyBorder="1" applyAlignment="1">
      <alignment horizontal="fill"/>
    </xf>
    <xf numFmtId="164" fontId="2" fillId="0" borderId="1" xfId="1" applyNumberFormat="1" applyFont="1" applyBorder="1" applyAlignment="1">
      <alignment horizontal="fill"/>
    </xf>
    <xf numFmtId="164" fontId="2" fillId="0" borderId="23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2" fillId="0" borderId="6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right"/>
    </xf>
    <xf numFmtId="164" fontId="2" fillId="0" borderId="6" xfId="1" applyNumberFormat="1" applyFont="1" applyBorder="1" applyAlignment="1">
      <alignment horizontal="right"/>
    </xf>
    <xf numFmtId="164" fontId="2" fillId="0" borderId="7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right"/>
    </xf>
    <xf numFmtId="164" fontId="2" fillId="0" borderId="8" xfId="1" applyNumberFormat="1" applyFont="1" applyBorder="1" applyAlignment="1">
      <alignment horizontal="right"/>
    </xf>
    <xf numFmtId="164" fontId="11" fillId="0" borderId="0" xfId="1" applyNumberFormat="1" applyFont="1" applyFill="1" applyAlignment="1"/>
    <xf numFmtId="0" fontId="1" fillId="0" borderId="0" xfId="1" applyBorder="1" applyAlignment="1">
      <alignment horizontal="center"/>
    </xf>
    <xf numFmtId="5" fontId="9" fillId="0" borderId="49" xfId="3" applyNumberFormat="1" applyFont="1" applyBorder="1" applyAlignment="1">
      <alignment horizontal="right"/>
    </xf>
    <xf numFmtId="0" fontId="9" fillId="0" borderId="47" xfId="6" applyFont="1" applyBorder="1" applyAlignment="1">
      <alignment horizontal="right"/>
    </xf>
    <xf numFmtId="164" fontId="6" fillId="0" borderId="0" xfId="6" applyNumberFormat="1" applyFont="1"/>
    <xf numFmtId="164" fontId="6" fillId="0" borderId="15" xfId="2" applyNumberFormat="1" applyFont="1" applyBorder="1"/>
    <xf numFmtId="164" fontId="6" fillId="0" borderId="27" xfId="2" applyNumberFormat="1" applyFont="1" applyBorder="1"/>
    <xf numFmtId="164" fontId="9" fillId="0" borderId="2" xfId="2" applyNumberFormat="1" applyFont="1" applyBorder="1"/>
    <xf numFmtId="164" fontId="9" fillId="0" borderId="25" xfId="2" applyNumberFormat="1" applyFont="1" applyBorder="1"/>
    <xf numFmtId="0" fontId="2" fillId="0" borderId="3" xfId="1" applyNumberFormat="1" applyFont="1" applyBorder="1" applyAlignment="1">
      <alignment horizontal="left"/>
    </xf>
    <xf numFmtId="164" fontId="19" fillId="0" borderId="0" xfId="1" applyNumberFormat="1" applyFont="1" applyAlignment="1"/>
    <xf numFmtId="0" fontId="2" fillId="0" borderId="40" xfId="1" applyNumberFormat="1" applyFont="1" applyBorder="1" applyAlignment="1">
      <alignment horizontal="left"/>
    </xf>
    <xf numFmtId="3" fontId="40" fillId="0" borderId="0" xfId="1" applyNumberFormat="1" applyFont="1" applyAlignment="1"/>
    <xf numFmtId="3" fontId="41" fillId="0" borderId="0" xfId="1" applyNumberFormat="1" applyFont="1" applyAlignment="1"/>
    <xf numFmtId="3" fontId="2" fillId="0" borderId="13" xfId="1" applyNumberFormat="1" applyFont="1" applyBorder="1" applyAlignment="1"/>
    <xf numFmtId="0" fontId="2" fillId="0" borderId="37" xfId="1" applyFont="1" applyBorder="1" applyAlignment="1"/>
    <xf numFmtId="170" fontId="19" fillId="0" borderId="36" xfId="1" applyNumberFormat="1" applyFont="1" applyBorder="1" applyAlignment="1"/>
    <xf numFmtId="170" fontId="2" fillId="0" borderId="33" xfId="1" applyNumberFormat="1" applyFont="1" applyBorder="1" applyAlignment="1"/>
    <xf numFmtId="170" fontId="2" fillId="0" borderId="29" xfId="1" applyNumberFormat="1" applyFont="1" applyBorder="1" applyAlignment="1"/>
    <xf numFmtId="170" fontId="2" fillId="0" borderId="29" xfId="1" applyNumberFormat="1" applyFont="1" applyBorder="1" applyAlignment="1">
      <alignment horizontal="right"/>
    </xf>
    <xf numFmtId="170" fontId="19" fillId="0" borderId="36" xfId="1" applyNumberFormat="1" applyFont="1" applyBorder="1" applyAlignment="1">
      <alignment horizontal="right"/>
    </xf>
    <xf numFmtId="170" fontId="19" fillId="0" borderId="27" xfId="1" applyNumberFormat="1" applyFont="1" applyBorder="1" applyAlignment="1"/>
    <xf numFmtId="170" fontId="2" fillId="0" borderId="38" xfId="1" applyNumberFormat="1" applyFont="1" applyBorder="1" applyAlignment="1"/>
    <xf numFmtId="170" fontId="2" fillId="0" borderId="39" xfId="1" applyNumberFormat="1" applyFont="1" applyBorder="1" applyAlignment="1"/>
    <xf numFmtId="170" fontId="19" fillId="0" borderId="31" xfId="1" applyNumberFormat="1" applyFont="1" applyBorder="1" applyAlignment="1">
      <alignment horizontal="right"/>
    </xf>
    <xf numFmtId="170" fontId="19" fillId="0" borderId="31" xfId="1" applyNumberFormat="1" applyFont="1" applyBorder="1" applyAlignment="1"/>
    <xf numFmtId="170" fontId="2" fillId="0" borderId="31" xfId="1" applyNumberFormat="1" applyFont="1" applyBorder="1" applyAlignment="1">
      <alignment horizontal="right"/>
    </xf>
    <xf numFmtId="170" fontId="2" fillId="0" borderId="31" xfId="1" applyNumberFormat="1" applyFont="1" applyBorder="1" applyAlignment="1"/>
    <xf numFmtId="5" fontId="19" fillId="0" borderId="5" xfId="29" applyNumberFormat="1" applyFont="1" applyBorder="1" applyAlignment="1"/>
    <xf numFmtId="5" fontId="19" fillId="0" borderId="31" xfId="29" applyNumberFormat="1" applyFont="1" applyBorder="1" applyAlignment="1"/>
    <xf numFmtId="171" fontId="2" fillId="0" borderId="11" xfId="29" applyNumberFormat="1" applyFont="1" applyFill="1" applyBorder="1" applyAlignment="1"/>
    <xf numFmtId="171" fontId="19" fillId="0" borderId="1" xfId="29" applyNumberFormat="1" applyFont="1" applyFill="1" applyBorder="1" applyAlignment="1"/>
    <xf numFmtId="171" fontId="2" fillId="0" borderId="11" xfId="29" applyNumberFormat="1" applyFont="1" applyBorder="1" applyAlignment="1">
      <alignment horizontal="right"/>
    </xf>
    <xf numFmtId="171" fontId="19" fillId="0" borderId="1" xfId="29" applyNumberFormat="1" applyFont="1" applyBorder="1" applyAlignment="1">
      <alignment horizontal="right"/>
    </xf>
    <xf numFmtId="171" fontId="2" fillId="0" borderId="11" xfId="29" applyNumberFormat="1" applyFont="1" applyBorder="1" applyAlignment="1"/>
    <xf numFmtId="171" fontId="19" fillId="0" borderId="1" xfId="29" applyNumberFormat="1" applyFont="1" applyBorder="1" applyAlignment="1"/>
    <xf numFmtId="171" fontId="2" fillId="0" borderId="12" xfId="29" applyNumberFormat="1" applyFont="1" applyBorder="1" applyAlignment="1"/>
    <xf numFmtId="171" fontId="19" fillId="0" borderId="32" xfId="29" applyNumberFormat="1" applyFont="1" applyBorder="1" applyAlignment="1"/>
    <xf numFmtId="170" fontId="2" fillId="0" borderId="10" xfId="1" applyNumberFormat="1" applyFont="1" applyFill="1" applyBorder="1" applyAlignment="1"/>
    <xf numFmtId="170" fontId="2" fillId="0" borderId="11" xfId="1" applyNumberFormat="1" applyFont="1" applyFill="1" applyBorder="1" applyAlignment="1"/>
    <xf numFmtId="170" fontId="19" fillId="0" borderId="30" xfId="1" applyNumberFormat="1" applyFont="1" applyFill="1" applyBorder="1" applyAlignment="1"/>
    <xf numFmtId="170" fontId="19" fillId="0" borderId="1" xfId="1" applyNumberFormat="1" applyFont="1" applyFill="1" applyBorder="1" applyAlignment="1"/>
    <xf numFmtId="170" fontId="2" fillId="0" borderId="10" xfId="1" applyNumberFormat="1" applyFont="1" applyBorder="1" applyAlignment="1"/>
    <xf numFmtId="170" fontId="2" fillId="0" borderId="11" xfId="1" applyNumberFormat="1" applyFont="1" applyBorder="1" applyAlignment="1"/>
    <xf numFmtId="170" fontId="19" fillId="0" borderId="30" xfId="1" applyNumberFormat="1" applyFont="1" applyBorder="1" applyAlignment="1"/>
    <xf numFmtId="170" fontId="19" fillId="0" borderId="1" xfId="1" applyNumberFormat="1" applyFont="1" applyBorder="1" applyAlignment="1"/>
    <xf numFmtId="170" fontId="6" fillId="0" borderId="15" xfId="6" applyNumberFormat="1" applyFont="1" applyBorder="1"/>
    <xf numFmtId="170" fontId="9" fillId="0" borderId="3" xfId="2" applyNumberFormat="1" applyFont="1" applyBorder="1"/>
    <xf numFmtId="170" fontId="6" fillId="0" borderId="0" xfId="6" applyNumberFormat="1" applyFont="1"/>
    <xf numFmtId="170" fontId="9" fillId="0" borderId="48" xfId="6" applyNumberFormat="1" applyFont="1" applyBorder="1" applyAlignment="1">
      <alignment horizontal="right"/>
    </xf>
    <xf numFmtId="170" fontId="6" fillId="0" borderId="30" xfId="6" applyNumberFormat="1" applyFont="1" applyBorder="1"/>
    <xf numFmtId="170" fontId="6" fillId="0" borderId="15" xfId="2" applyNumberFormat="1" applyFont="1" applyBorder="1"/>
    <xf numFmtId="170" fontId="6" fillId="0" borderId="45" xfId="6" applyNumberFormat="1" applyFont="1" applyBorder="1"/>
    <xf numFmtId="170" fontId="6" fillId="0" borderId="15" xfId="6" applyNumberFormat="1" applyFont="1" applyBorder="1" applyAlignment="1"/>
    <xf numFmtId="170" fontId="6" fillId="0" borderId="26" xfId="3" applyNumberFormat="1" applyFont="1" applyBorder="1"/>
    <xf numFmtId="170" fontId="6" fillId="0" borderId="26" xfId="2" applyNumberFormat="1" applyFont="1" applyBorder="1"/>
    <xf numFmtId="170" fontId="9" fillId="0" borderId="5" xfId="2" applyNumberFormat="1" applyFont="1" applyBorder="1"/>
    <xf numFmtId="170" fontId="6" fillId="0" borderId="26" xfId="6" applyNumberFormat="1" applyFont="1" applyBorder="1"/>
    <xf numFmtId="172" fontId="6" fillId="0" borderId="26" xfId="29" applyNumberFormat="1" applyFont="1" applyBorder="1"/>
    <xf numFmtId="173" fontId="6" fillId="0" borderId="26" xfId="29" applyNumberFormat="1" applyFont="1" applyBorder="1" applyAlignment="1">
      <alignment horizontal="right" vertical="center"/>
    </xf>
    <xf numFmtId="170" fontId="2" fillId="0" borderId="30" xfId="1" applyNumberFormat="1" applyFont="1" applyBorder="1" applyAlignment="1"/>
    <xf numFmtId="170" fontId="2" fillId="0" borderId="1" xfId="1" applyNumberFormat="1" applyFont="1" applyBorder="1" applyAlignment="1"/>
    <xf numFmtId="170" fontId="2" fillId="0" borderId="3" xfId="1" applyNumberFormat="1" applyFont="1" applyBorder="1" applyAlignment="1"/>
    <xf numFmtId="170" fontId="2" fillId="0" borderId="4" xfId="1" applyNumberFormat="1" applyFont="1" applyBorder="1" applyAlignment="1"/>
    <xf numFmtId="170" fontId="19" fillId="0" borderId="3" xfId="1" applyNumberFormat="1" applyFont="1" applyBorder="1" applyAlignment="1"/>
    <xf numFmtId="170" fontId="19" fillId="0" borderId="4" xfId="1" applyNumberFormat="1" applyFont="1" applyBorder="1" applyAlignment="1"/>
    <xf numFmtId="174" fontId="2" fillId="0" borderId="1" xfId="29" applyNumberFormat="1" applyFont="1" applyBorder="1" applyAlignment="1"/>
    <xf numFmtId="174" fontId="19" fillId="0" borderId="1" xfId="29" applyNumberFormat="1" applyFont="1" applyBorder="1" applyAlignment="1"/>
    <xf numFmtId="174" fontId="2" fillId="0" borderId="4" xfId="29" applyNumberFormat="1" applyFont="1" applyBorder="1" applyAlignment="1"/>
    <xf numFmtId="174" fontId="19" fillId="0" borderId="4" xfId="29" applyNumberFormat="1" applyFont="1" applyBorder="1" applyAlignment="1"/>
    <xf numFmtId="174" fontId="2" fillId="0" borderId="31" xfId="29" applyNumberFormat="1" applyFont="1" applyBorder="1" applyAlignment="1"/>
    <xf numFmtId="174" fontId="19" fillId="0" borderId="31" xfId="29" applyNumberFormat="1" applyFont="1" applyBorder="1" applyAlignment="1"/>
    <xf numFmtId="174" fontId="2" fillId="0" borderId="32" xfId="29" applyNumberFormat="1" applyFont="1" applyBorder="1" applyAlignment="1"/>
    <xf numFmtId="174" fontId="19" fillId="0" borderId="32" xfId="29" applyNumberFormat="1" applyFont="1" applyBorder="1" applyAlignment="1"/>
    <xf numFmtId="170" fontId="7" fillId="2" borderId="10" xfId="1" applyNumberFormat="1" applyFont="1" applyFill="1" applyBorder="1" applyAlignment="1"/>
    <xf numFmtId="170" fontId="7" fillId="2" borderId="11" xfId="1" applyNumberFormat="1" applyFont="1" applyFill="1" applyBorder="1" applyAlignment="1"/>
    <xf numFmtId="170" fontId="7" fillId="2" borderId="12" xfId="1" applyNumberFormat="1" applyFont="1" applyFill="1" applyBorder="1" applyAlignment="1"/>
    <xf numFmtId="170" fontId="7" fillId="2" borderId="13" xfId="1" applyNumberFormat="1" applyFont="1" applyFill="1" applyBorder="1" applyAlignment="1"/>
    <xf numFmtId="170" fontId="7" fillId="2" borderId="3" xfId="1" applyNumberFormat="1" applyFont="1" applyFill="1" applyBorder="1" applyAlignment="1"/>
    <xf numFmtId="170" fontId="7" fillId="2" borderId="4" xfId="1" applyNumberFormat="1" applyFont="1" applyFill="1" applyBorder="1" applyAlignment="1"/>
    <xf numFmtId="170" fontId="7" fillId="2" borderId="5" xfId="1" applyNumberFormat="1" applyFont="1" applyFill="1" applyBorder="1" applyAlignment="1"/>
    <xf numFmtId="170" fontId="8" fillId="2" borderId="10" xfId="1" applyNumberFormat="1" applyFont="1" applyFill="1" applyBorder="1" applyAlignment="1"/>
    <xf numFmtId="170" fontId="7" fillId="0" borderId="10" xfId="1" applyNumberFormat="1" applyFont="1" applyFill="1" applyBorder="1" applyAlignment="1"/>
    <xf numFmtId="170" fontId="7" fillId="0" borderId="11" xfId="1" applyNumberFormat="1" applyFont="1" applyFill="1" applyBorder="1" applyAlignment="1"/>
    <xf numFmtId="170" fontId="7" fillId="0" borderId="12" xfId="1" applyNumberFormat="1" applyFont="1" applyFill="1" applyBorder="1" applyAlignment="1"/>
    <xf numFmtId="170" fontId="8" fillId="0" borderId="16" xfId="1" applyNumberFormat="1" applyFont="1" applyFill="1" applyBorder="1" applyAlignment="1"/>
    <xf numFmtId="170" fontId="8" fillId="0" borderId="9" xfId="1" applyNumberFormat="1" applyFont="1" applyFill="1" applyBorder="1" applyAlignment="1"/>
    <xf numFmtId="170" fontId="8" fillId="0" borderId="19" xfId="1" applyNumberFormat="1" applyFont="1" applyFill="1" applyBorder="1" applyAlignment="1"/>
    <xf numFmtId="170" fontId="8" fillId="0" borderId="20" xfId="1" applyNumberFormat="1" applyFont="1" applyFill="1" applyBorder="1" applyAlignment="1"/>
    <xf numFmtId="170" fontId="7" fillId="2" borderId="10" xfId="1" applyNumberFormat="1" applyFont="1" applyFill="1" applyBorder="1" applyAlignment="1">
      <alignment horizontal="right"/>
    </xf>
    <xf numFmtId="170" fontId="7" fillId="2" borderId="14" xfId="1" applyNumberFormat="1" applyFont="1" applyFill="1" applyBorder="1" applyAlignment="1"/>
    <xf numFmtId="170" fontId="7" fillId="2" borderId="21" xfId="1" applyNumberFormat="1" applyFont="1" applyFill="1" applyBorder="1" applyAlignment="1"/>
    <xf numFmtId="170" fontId="7" fillId="0" borderId="14" xfId="1" applyNumberFormat="1" applyFont="1" applyFill="1" applyBorder="1" applyAlignment="1"/>
    <xf numFmtId="170" fontId="7" fillId="2" borderId="22" xfId="1" applyNumberFormat="1" applyFont="1" applyFill="1" applyBorder="1" applyAlignment="1"/>
    <xf numFmtId="0" fontId="19" fillId="0" borderId="0" xfId="1" applyFont="1" applyBorder="1" applyAlignment="1"/>
    <xf numFmtId="3" fontId="19" fillId="0" borderId="15" xfId="1" applyNumberFormat="1" applyFont="1" applyBorder="1" applyAlignment="1"/>
    <xf numFmtId="3" fontId="42" fillId="0" borderId="0" xfId="1" applyNumberFormat="1" applyFont="1" applyAlignment="1"/>
    <xf numFmtId="3" fontId="19" fillId="0" borderId="0" xfId="1" applyNumberFormat="1" applyFont="1" applyAlignment="1"/>
    <xf numFmtId="3" fontId="2" fillId="0" borderId="10" xfId="1" applyNumberFormat="1" applyFont="1" applyBorder="1" applyAlignment="1">
      <alignment horizontal="left"/>
    </xf>
    <xf numFmtId="0" fontId="2" fillId="0" borderId="11" xfId="1" applyFont="1" applyBorder="1" applyAlignment="1">
      <alignment horizontal="left"/>
    </xf>
    <xf numFmtId="164" fontId="19" fillId="0" borderId="11" xfId="1" applyNumberFormat="1" applyFont="1" applyBorder="1" applyAlignment="1">
      <alignment horizontal="fill"/>
    </xf>
    <xf numFmtId="170" fontId="19" fillId="0" borderId="29" xfId="1" applyNumberFormat="1" applyFont="1" applyBorder="1" applyAlignment="1">
      <alignment horizontal="right"/>
    </xf>
    <xf numFmtId="170" fontId="19" fillId="0" borderId="29" xfId="1" applyNumberFormat="1" applyFont="1" applyBorder="1" applyAlignment="1"/>
    <xf numFmtId="3" fontId="19" fillId="0" borderId="14" xfId="1" applyNumberFormat="1" applyFont="1" applyBorder="1" applyAlignment="1"/>
    <xf numFmtId="0" fontId="19" fillId="0" borderId="21" xfId="1" applyFont="1" applyBorder="1" applyAlignment="1"/>
    <xf numFmtId="0" fontId="2" fillId="0" borderId="21" xfId="1" applyFont="1" applyBorder="1" applyAlignment="1"/>
    <xf numFmtId="164" fontId="2" fillId="0" borderId="21" xfId="1" applyNumberFormat="1" applyFont="1" applyBorder="1" applyAlignment="1">
      <alignment horizontal="fill"/>
    </xf>
    <xf numFmtId="0" fontId="7" fillId="2" borderId="33" xfId="1" applyNumberFormat="1" applyFont="1" applyFill="1" applyBorder="1" applyAlignment="1">
      <alignment horizontal="left" indent="2"/>
    </xf>
    <xf numFmtId="5" fontId="8" fillId="0" borderId="17" xfId="1" applyNumberFormat="1" applyFont="1" applyFill="1" applyBorder="1" applyAlignment="1"/>
    <xf numFmtId="5" fontId="2" fillId="0" borderId="31" xfId="1" applyNumberFormat="1" applyFont="1" applyBorder="1" applyAlignment="1"/>
    <xf numFmtId="0" fontId="2" fillId="0" borderId="52" xfId="1" applyFont="1" applyBorder="1" applyAlignment="1"/>
    <xf numFmtId="0" fontId="2" fillId="0" borderId="53" xfId="1" applyFont="1" applyBorder="1" applyAlignment="1"/>
    <xf numFmtId="5" fontId="8" fillId="2" borderId="12" xfId="1" applyNumberFormat="1" applyFont="1" applyFill="1" applyBorder="1" applyAlignment="1"/>
    <xf numFmtId="170" fontId="8" fillId="2" borderId="11" xfId="1" applyNumberFormat="1" applyFont="1" applyFill="1" applyBorder="1" applyAlignment="1"/>
    <xf numFmtId="170" fontId="8" fillId="2" borderId="12" xfId="1" applyNumberFormat="1" applyFont="1" applyFill="1" applyBorder="1" applyAlignment="1"/>
    <xf numFmtId="3" fontId="19" fillId="0" borderId="3" xfId="1" applyNumberFormat="1" applyFont="1" applyBorder="1" applyAlignment="1"/>
    <xf numFmtId="170" fontId="8" fillId="0" borderId="11" xfId="1" applyNumberFormat="1" applyFont="1" applyFill="1" applyBorder="1" applyAlignment="1"/>
    <xf numFmtId="0" fontId="2" fillId="0" borderId="37" xfId="1" applyFont="1" applyBorder="1" applyAlignment="1"/>
    <xf numFmtId="164" fontId="2" fillId="0" borderId="2" xfId="1" applyNumberFormat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164" fontId="2" fillId="0" borderId="40" xfId="1" applyNumberFormat="1" applyFont="1" applyBorder="1" applyAlignment="1">
      <alignment horizontal="left" indent="1"/>
    </xf>
    <xf numFmtId="164" fontId="2" fillId="0" borderId="50" xfId="1" applyNumberFormat="1" applyFont="1" applyBorder="1" applyAlignment="1">
      <alignment horizontal="left" indent="1"/>
    </xf>
    <xf numFmtId="164" fontId="2" fillId="0" borderId="41" xfId="1" applyNumberFormat="1" applyFont="1" applyBorder="1" applyAlignment="1">
      <alignment horizontal="left" indent="1"/>
    </xf>
    <xf numFmtId="3" fontId="2" fillId="0" borderId="10" xfId="1" applyNumberFormat="1" applyFont="1" applyBorder="1" applyAlignment="1"/>
    <xf numFmtId="0" fontId="2" fillId="0" borderId="11" xfId="1" applyFont="1" applyBorder="1" applyAlignment="1"/>
    <xf numFmtId="3" fontId="19" fillId="0" borderId="34" xfId="1" applyNumberFormat="1" applyFont="1" applyBorder="1" applyAlignment="1">
      <alignment horizontal="left"/>
    </xf>
    <xf numFmtId="0" fontId="2" fillId="0" borderId="35" xfId="1" applyFont="1" applyBorder="1" applyAlignment="1">
      <alignment horizontal="left"/>
    </xf>
    <xf numFmtId="3" fontId="2" fillId="0" borderId="13" xfId="1" applyNumberFormat="1" applyFont="1" applyBorder="1" applyAlignment="1"/>
    <xf numFmtId="0" fontId="2" fillId="0" borderId="37" xfId="1" applyFont="1" applyBorder="1" applyAlignment="1"/>
    <xf numFmtId="164" fontId="19" fillId="0" borderId="14" xfId="1" applyNumberFormat="1" applyFont="1" applyBorder="1" applyAlignment="1">
      <alignment horizontal="left" indent="4"/>
    </xf>
    <xf numFmtId="164" fontId="2" fillId="0" borderId="21" xfId="1" applyNumberFormat="1" applyFont="1" applyBorder="1" applyAlignment="1">
      <alignment horizontal="left" indent="4"/>
    </xf>
    <xf numFmtId="164" fontId="2" fillId="0" borderId="22" xfId="1" applyNumberFormat="1" applyFont="1" applyBorder="1" applyAlignment="1">
      <alignment horizontal="left" indent="4"/>
    </xf>
    <xf numFmtId="3" fontId="19" fillId="0" borderId="3" xfId="1" applyNumberFormat="1" applyFont="1" applyBorder="1" applyAlignment="1"/>
    <xf numFmtId="0" fontId="2" fillId="0" borderId="4" xfId="1" applyFont="1" applyBorder="1" applyAlignment="1"/>
    <xf numFmtId="3" fontId="2" fillId="0" borderId="3" xfId="1" applyNumberFormat="1" applyFont="1" applyBorder="1" applyAlignment="1"/>
    <xf numFmtId="3" fontId="2" fillId="0" borderId="2" xfId="1" applyNumberFormat="1" applyFont="1" applyBorder="1" applyAlignment="1"/>
    <xf numFmtId="0" fontId="2" fillId="0" borderId="23" xfId="1" applyFont="1" applyBorder="1" applyAlignment="1"/>
    <xf numFmtId="0" fontId="2" fillId="0" borderId="24" xfId="1" applyFont="1" applyBorder="1" applyAlignment="1"/>
    <xf numFmtId="0" fontId="2" fillId="0" borderId="15" xfId="1" applyFont="1" applyBorder="1" applyAlignment="1"/>
    <xf numFmtId="0" fontId="2" fillId="0" borderId="0" xfId="1" applyFont="1" applyBorder="1" applyAlignment="1"/>
    <xf numFmtId="0" fontId="2" fillId="0" borderId="26" xfId="1" applyFont="1" applyBorder="1" applyAlignment="1"/>
    <xf numFmtId="0" fontId="2" fillId="0" borderId="6" xfId="1" applyFont="1" applyBorder="1" applyAlignment="1"/>
    <xf numFmtId="0" fontId="2" fillId="0" borderId="7" xfId="1" applyFont="1" applyBorder="1" applyAlignment="1"/>
    <xf numFmtId="0" fontId="2" fillId="0" borderId="8" xfId="1" applyFont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23" xfId="1" applyFont="1" applyBorder="1" applyAlignment="1">
      <alignment vertical="center" wrapText="1"/>
    </xf>
    <xf numFmtId="0" fontId="2" fillId="0" borderId="30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64" fontId="19" fillId="0" borderId="3" xfId="1" applyNumberFormat="1" applyFont="1" applyBorder="1" applyAlignment="1">
      <alignment horizontal="center"/>
    </xf>
    <xf numFmtId="164" fontId="19" fillId="0" borderId="4" xfId="1" applyNumberFormat="1" applyFont="1" applyBorder="1" applyAlignment="1">
      <alignment horizontal="center"/>
    </xf>
    <xf numFmtId="164" fontId="19" fillId="0" borderId="5" xfId="1" applyNumberFormat="1" applyFont="1" applyBorder="1" applyAlignment="1">
      <alignment horizontal="center"/>
    </xf>
    <xf numFmtId="164" fontId="19" fillId="0" borderId="25" xfId="1" applyNumberFormat="1" applyFont="1" applyBorder="1" applyAlignment="1">
      <alignment horizontal="center" wrapText="1"/>
    </xf>
    <xf numFmtId="0" fontId="2" fillId="0" borderId="28" xfId="1" applyFont="1" applyBorder="1" applyAlignment="1">
      <alignment horizontal="center" wrapText="1"/>
    </xf>
    <xf numFmtId="164" fontId="19" fillId="0" borderId="25" xfId="1" applyNumberFormat="1" applyFont="1" applyBorder="1" applyAlignment="1">
      <alignment horizontal="center"/>
    </xf>
    <xf numFmtId="0" fontId="2" fillId="0" borderId="28" xfId="1" applyFont="1" applyBorder="1" applyAlignment="1"/>
    <xf numFmtId="0" fontId="2" fillId="0" borderId="28" xfId="1" applyFont="1" applyBorder="1" applyAlignment="1">
      <alignment horizontal="center"/>
    </xf>
    <xf numFmtId="3" fontId="19" fillId="0" borderId="42" xfId="1" applyNumberFormat="1" applyFont="1" applyBorder="1" applyAlignment="1">
      <alignment horizontal="left"/>
    </xf>
    <xf numFmtId="0" fontId="2" fillId="0" borderId="43" xfId="1" applyFont="1" applyBorder="1" applyAlignment="1">
      <alignment horizontal="left"/>
    </xf>
    <xf numFmtId="3" fontId="30" fillId="0" borderId="0" xfId="1" applyNumberFormat="1" applyFont="1" applyAlignment="1">
      <alignment horizontal="center"/>
    </xf>
    <xf numFmtId="0" fontId="30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9" fillId="0" borderId="3" xfId="6" applyFont="1" applyFill="1" applyBorder="1" applyAlignment="1">
      <alignment horizontal="center"/>
    </xf>
    <xf numFmtId="0" fontId="1" fillId="0" borderId="5" xfId="1" applyBorder="1" applyAlignment="1">
      <alignment horizontal="center"/>
    </xf>
    <xf numFmtId="0" fontId="9" fillId="0" borderId="23" xfId="6" applyFont="1" applyFill="1" applyBorder="1" applyAlignment="1"/>
    <xf numFmtId="0" fontId="6" fillId="0" borderId="1" xfId="6" applyFont="1" applyFill="1" applyBorder="1" applyAlignment="1"/>
    <xf numFmtId="0" fontId="27" fillId="0" borderId="40" xfId="6" applyFont="1" applyFill="1" applyBorder="1" applyAlignment="1">
      <alignment horizontal="center" vertical="center" wrapText="1"/>
    </xf>
    <xf numFmtId="0" fontId="1" fillId="0" borderId="41" xfId="1" applyBorder="1" applyAlignment="1">
      <alignment horizontal="center" vertical="center" wrapText="1"/>
    </xf>
    <xf numFmtId="0" fontId="1" fillId="0" borderId="30" xfId="1" applyBorder="1" applyAlignment="1">
      <alignment vertical="center" wrapText="1"/>
    </xf>
    <xf numFmtId="0" fontId="1" fillId="0" borderId="32" xfId="1" applyBorder="1" applyAlignment="1">
      <alignment vertical="center" wrapText="1"/>
    </xf>
    <xf numFmtId="0" fontId="1" fillId="0" borderId="30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 wrapText="1"/>
    </xf>
    <xf numFmtId="1" fontId="9" fillId="0" borderId="40" xfId="6" applyNumberFormat="1" applyFont="1" applyFill="1" applyBorder="1" applyAlignment="1">
      <alignment horizontal="center" vertical="center" wrapText="1"/>
    </xf>
    <xf numFmtId="1" fontId="9" fillId="0" borderId="42" xfId="6" applyNumberFormat="1" applyFont="1" applyFill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9" fillId="0" borderId="30" xfId="6" applyFont="1" applyFill="1" applyBorder="1" applyAlignment="1">
      <alignment horizontal="center"/>
    </xf>
    <xf numFmtId="0" fontId="9" fillId="0" borderId="32" xfId="6" applyFont="1" applyFill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21" fillId="3" borderId="0" xfId="1" applyNumberFormat="1" applyFont="1" applyFill="1" applyAlignment="1">
      <alignment horizontal="center" wrapText="1"/>
    </xf>
    <xf numFmtId="0" fontId="22" fillId="0" borderId="0" xfId="1" applyFont="1" applyAlignment="1">
      <alignment wrapText="1"/>
    </xf>
    <xf numFmtId="164" fontId="2" fillId="0" borderId="0" xfId="1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19" fillId="0" borderId="2" xfId="1" applyNumberFormat="1" applyFont="1" applyBorder="1" applyAlignment="1">
      <alignment horizontal="center"/>
    </xf>
    <xf numFmtId="0" fontId="19" fillId="0" borderId="15" xfId="1" applyNumberFormat="1" applyFont="1" applyBorder="1" applyAlignment="1">
      <alignment horizontal="center"/>
    </xf>
    <xf numFmtId="0" fontId="19" fillId="0" borderId="6" xfId="1" applyNumberFormat="1" applyFont="1" applyBorder="1" applyAlignment="1">
      <alignment horizontal="center"/>
    </xf>
    <xf numFmtId="0" fontId="19" fillId="0" borderId="2" xfId="1" applyNumberFormat="1" applyFont="1" applyBorder="1" applyAlignment="1">
      <alignment horizontal="center" vertical="center" wrapText="1"/>
    </xf>
    <xf numFmtId="0" fontId="2" fillId="0" borderId="23" xfId="1" applyNumberFormat="1" applyFont="1" applyBorder="1" applyAlignment="1">
      <alignment horizontal="center" vertical="center" wrapText="1"/>
    </xf>
    <xf numFmtId="0" fontId="2" fillId="0" borderId="2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2" fillId="0" borderId="26" xfId="1" applyNumberFormat="1" applyFont="1" applyBorder="1" applyAlignment="1">
      <alignment horizontal="center" vertical="center" wrapText="1"/>
    </xf>
    <xf numFmtId="0" fontId="19" fillId="0" borderId="2" xfId="1" applyNumberFormat="1" applyFont="1" applyBorder="1" applyAlignment="1">
      <alignment horizontal="center" vertical="center"/>
    </xf>
    <xf numFmtId="0" fontId="2" fillId="0" borderId="23" xfId="1" applyNumberFormat="1" applyFont="1" applyBorder="1" applyAlignment="1">
      <alignment horizontal="center" vertical="center"/>
    </xf>
    <xf numFmtId="0" fontId="2" fillId="0" borderId="24" xfId="1" applyNumberFormat="1" applyFont="1" applyBorder="1" applyAlignment="1">
      <alignment horizontal="center" vertical="center"/>
    </xf>
    <xf numFmtId="0" fontId="2" fillId="0" borderId="15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26" xfId="1" applyNumberFormat="1" applyFont="1" applyBorder="1" applyAlignment="1">
      <alignment horizontal="center" vertical="center"/>
    </xf>
    <xf numFmtId="0" fontId="19" fillId="0" borderId="25" xfId="1" applyNumberFormat="1" applyFont="1" applyBorder="1" applyAlignment="1">
      <alignment horizontal="center" vertical="center" wrapText="1"/>
    </xf>
    <xf numFmtId="0" fontId="19" fillId="0" borderId="27" xfId="1" applyNumberFormat="1" applyFont="1" applyBorder="1" applyAlignment="1">
      <alignment horizontal="center" vertical="center" wrapText="1"/>
    </xf>
    <xf numFmtId="0" fontId="19" fillId="0" borderId="24" xfId="1" applyNumberFormat="1" applyFont="1" applyBorder="1" applyAlignment="1">
      <alignment horizontal="center" vertical="center" wrapText="1"/>
    </xf>
    <xf numFmtId="0" fontId="19" fillId="0" borderId="26" xfId="1" applyNumberFormat="1" applyFont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center"/>
    </xf>
    <xf numFmtId="0" fontId="1" fillId="0" borderId="0" xfId="1" applyNumberFormat="1" applyBorder="1" applyAlignment="1"/>
    <xf numFmtId="0" fontId="4" fillId="0" borderId="0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/>
    </xf>
    <xf numFmtId="0" fontId="2" fillId="3" borderId="0" xfId="1" applyFont="1" applyFill="1" applyBorder="1" applyAlignment="1">
      <alignment vertical="top" wrapText="1"/>
    </xf>
    <xf numFmtId="164" fontId="11" fillId="0" borderId="0" xfId="1" applyNumberFormat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7" fillId="2" borderId="2" xfId="1" applyNumberFormat="1" applyFont="1" applyFill="1" applyBorder="1" applyAlignment="1"/>
    <xf numFmtId="0" fontId="1" fillId="0" borderId="6" xfId="1" applyNumberFormat="1" applyBorder="1" applyAlignment="1"/>
    <xf numFmtId="0" fontId="8" fillId="2" borderId="3" xfId="1" applyNumberFormat="1" applyFont="1" applyFill="1" applyBorder="1" applyAlignment="1">
      <alignment horizontal="center" vertical="center" wrapText="1"/>
    </xf>
    <xf numFmtId="0" fontId="1" fillId="0" borderId="4" xfId="1" applyNumberFormat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center" vertical="center" wrapText="1"/>
    </xf>
    <xf numFmtId="0" fontId="9" fillId="0" borderId="5" xfId="1" applyNumberFormat="1" applyFont="1" applyBorder="1" applyAlignment="1">
      <alignment horizontal="center" vertical="center" wrapText="1"/>
    </xf>
    <xf numFmtId="0" fontId="8" fillId="2" borderId="3" xfId="1" applyNumberFormat="1" applyFont="1" applyFill="1" applyBorder="1" applyAlignment="1">
      <alignment horizontal="center" vertical="center"/>
    </xf>
    <xf numFmtId="0" fontId="8" fillId="2" borderId="5" xfId="1" applyNumberFormat="1" applyFont="1" applyFill="1" applyBorder="1" applyAlignment="1">
      <alignment horizontal="center" vertical="center"/>
    </xf>
    <xf numFmtId="0" fontId="1" fillId="0" borderId="5" xfId="1" applyNumberFormat="1" applyBorder="1" applyAlignment="1">
      <alignment horizontal="center" vertical="center"/>
    </xf>
    <xf numFmtId="0" fontId="43" fillId="0" borderId="0" xfId="1" applyFont="1" applyBorder="1" applyAlignment="1">
      <alignment horizontal="center"/>
    </xf>
    <xf numFmtId="0" fontId="44" fillId="0" borderId="0" xfId="6" applyFont="1" applyAlignment="1">
      <alignment horizontal="center"/>
    </xf>
    <xf numFmtId="0" fontId="45" fillId="0" borderId="0" xfId="1" applyFont="1" applyBorder="1" applyAlignment="1">
      <alignment horizontal="center"/>
    </xf>
    <xf numFmtId="0" fontId="46" fillId="0" borderId="0" xfId="1" applyFont="1" applyAlignment="1">
      <alignment horizontal="center"/>
    </xf>
    <xf numFmtId="3" fontId="46" fillId="0" borderId="0" xfId="1" applyNumberFormat="1" applyFont="1" applyAlignment="1">
      <alignment horizontal="center"/>
    </xf>
    <xf numFmtId="3" fontId="47" fillId="0" borderId="0" xfId="1" applyNumberFormat="1" applyFont="1" applyAlignment="1">
      <alignment horizontal="center"/>
    </xf>
    <xf numFmtId="0" fontId="24" fillId="0" borderId="0" xfId="1" applyFont="1" applyAlignment="1">
      <alignment horizontal="center"/>
    </xf>
    <xf numFmtId="3" fontId="24" fillId="0" borderId="0" xfId="1" applyNumberFormat="1" applyFont="1" applyAlignment="1">
      <alignment horizontal="center"/>
    </xf>
    <xf numFmtId="0" fontId="24" fillId="0" borderId="0" xfId="1" applyFont="1" applyBorder="1" applyAlignment="1">
      <alignment horizontal="center"/>
    </xf>
    <xf numFmtId="3" fontId="46" fillId="0" borderId="0" xfId="6" applyNumberFormat="1" applyFont="1" applyAlignment="1">
      <alignment horizontal="center"/>
    </xf>
    <xf numFmtId="0" fontId="30" fillId="0" borderId="0" xfId="6" applyFont="1" applyAlignment="1">
      <alignment horizontal="center"/>
    </xf>
    <xf numFmtId="164" fontId="15" fillId="0" borderId="0" xfId="1" applyNumberFormat="1" applyFont="1" applyAlignment="1"/>
    <xf numFmtId="164" fontId="6" fillId="0" borderId="0" xfId="1" applyNumberFormat="1" applyFont="1" applyFill="1" applyAlignment="1"/>
    <xf numFmtId="164" fontId="48" fillId="0" borderId="0" xfId="1" applyNumberFormat="1" applyFont="1" applyAlignment="1"/>
    <xf numFmtId="0" fontId="17" fillId="0" borderId="0" xfId="1" applyFont="1" applyBorder="1" applyAlignment="1">
      <alignment vertical="top" wrapText="1"/>
    </xf>
    <xf numFmtId="0" fontId="49" fillId="0" borderId="0" xfId="1" applyNumberFormat="1" applyFont="1" applyBorder="1" applyAlignment="1"/>
    <xf numFmtId="164" fontId="50" fillId="0" borderId="0" xfId="1" applyNumberFormat="1" applyFont="1" applyAlignment="1"/>
    <xf numFmtId="0" fontId="49" fillId="0" borderId="0" xfId="1" applyNumberFormat="1" applyFont="1" applyBorder="1" applyAlignment="1">
      <alignment horizontal="left" wrapText="1"/>
    </xf>
    <xf numFmtId="0" fontId="2" fillId="0" borderId="0" xfId="1" applyNumberFormat="1" applyFont="1" applyBorder="1" applyAlignment="1">
      <alignment horizontal="left" wrapText="1"/>
    </xf>
  </cellXfs>
  <cellStyles count="30">
    <cellStyle name="Body" xfId="7"/>
    <cellStyle name="Calc Currency (0)" xfId="8"/>
    <cellStyle name="Comma 2" xfId="2"/>
    <cellStyle name="Copied" xfId="9"/>
    <cellStyle name="Currency" xfId="29" builtinId="4"/>
    <cellStyle name="Currency 2" xfId="3"/>
    <cellStyle name="Currency 2 2" xfId="10"/>
    <cellStyle name="Entered" xfId="11"/>
    <cellStyle name="Grey" xfId="12"/>
    <cellStyle name="Header1" xfId="13"/>
    <cellStyle name="Header2" xfId="14"/>
    <cellStyle name="Input [yellow]" xfId="15"/>
    <cellStyle name="Normal" xfId="0" builtinId="0"/>
    <cellStyle name="Normal - Style1" xfId="16"/>
    <cellStyle name="Normal 2" xfId="1"/>
    <cellStyle name="Normal 2 2" xfId="4"/>
    <cellStyle name="Normal 3" xfId="5"/>
    <cellStyle name="Normal_Rsrcs_X_ DOJ Goal  Obj" xfId="6"/>
    <cellStyle name="Percent [2]" xfId="17"/>
    <cellStyle name="Percent 2" xfId="18"/>
    <cellStyle name="RevList" xfId="19"/>
    <cellStyle name="StyleName1" xfId="20"/>
    <cellStyle name="StyleName2" xfId="21"/>
    <cellStyle name="StyleName3" xfId="22"/>
    <cellStyle name="StyleName4" xfId="23"/>
    <cellStyle name="StyleName5" xfId="24"/>
    <cellStyle name="StyleName6" xfId="25"/>
    <cellStyle name="StyleName7" xfId="26"/>
    <cellStyle name="StyleName8" xfId="27"/>
    <cellStyle name="Subtotal" xf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colevas\Local%20Settings\Temporary%20Internet%20Files\OLKF\PayrollCalculations1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1-FPI\FMD_BUDGET\BUDGET\2005FinPln\Qtrly%20Status%20Rpt%20to%20DOJ\2nd%20QTR\Mod.Final.QSR.approved%20by%20DD.%20sent%20to%20DOJ%205%2009%2005%20REVISED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colevas\Local%20Settings\Temporary%20Internet%20Files\OLKF\StaffingInpu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files\BUDGET\2007DEPT\Backup\Current%20Services\May%20Estimate\StaffingInpu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00"/>
      <sheetName val="Agent1401"/>
      <sheetName val="Agent1303"/>
      <sheetName val="Agent1302"/>
      <sheetName val="Agent1301"/>
      <sheetName val="Agent1202"/>
      <sheetName val="Agent1201"/>
      <sheetName val="Agent11"/>
      <sheetName val="Agent09"/>
      <sheetName val="Agent07"/>
      <sheetName val="Nam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C7">
            <v>2003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"/>
      <sheetName val="performance"/>
      <sheetName val="workload"/>
      <sheetName val="administrative"/>
      <sheetName val="lists"/>
      <sheetName val="hide_fin"/>
      <sheetName val="hide_perf"/>
      <sheetName val="hide_work"/>
      <sheetName val="hide_admin"/>
    </sheetNames>
    <sheetDataSet>
      <sheetData sheetId="0"/>
      <sheetData sheetId="1"/>
      <sheetData sheetId="2"/>
      <sheetData sheetId="3"/>
      <sheetData sheetId="4" refreshError="1">
        <row r="3">
          <cell r="A3" t="str">
            <v>Yes</v>
          </cell>
          <cell r="B3" t="str">
            <v>First Quarter</v>
          </cell>
        </row>
        <row r="4">
          <cell r="A4" t="str">
            <v>No</v>
          </cell>
          <cell r="B4" t="str">
            <v>Second Quarter</v>
          </cell>
          <cell r="D4" t="str">
            <v>Alcohol, Tobacco, Firearms &amp; Explosives</v>
          </cell>
        </row>
        <row r="5">
          <cell r="B5" t="str">
            <v>Third Quarter</v>
          </cell>
          <cell r="D5" t="str">
            <v>Antitrust Division</v>
          </cell>
        </row>
        <row r="6">
          <cell r="A6" t="str">
            <v>+</v>
          </cell>
          <cell r="B6" t="str">
            <v>Fourth Quarter</v>
          </cell>
          <cell r="D6" t="str">
            <v>Asset Forfeiture Fund</v>
          </cell>
        </row>
        <row r="7">
          <cell r="A7" t="str">
            <v>-</v>
          </cell>
          <cell r="D7" t="str">
            <v>Bureau of Prisons</v>
          </cell>
        </row>
        <row r="8">
          <cell r="D8" t="str">
            <v>Civil Division</v>
          </cell>
        </row>
        <row r="9">
          <cell r="A9" t="str">
            <v>Sum</v>
          </cell>
          <cell r="D9" t="str">
            <v>Civil Rights Division</v>
          </cell>
        </row>
        <row r="10">
          <cell r="A10" t="str">
            <v>Avg</v>
          </cell>
          <cell r="D10" t="str">
            <v>Community Oriented Policing Services</v>
          </cell>
        </row>
        <row r="11">
          <cell r="D11" t="str">
            <v>Community Relations Service</v>
          </cell>
        </row>
        <row r="12">
          <cell r="D12" t="str">
            <v>Criminal Division</v>
          </cell>
        </row>
        <row r="13">
          <cell r="D13" t="str">
            <v>Drug Enforcement Administration</v>
          </cell>
        </row>
        <row r="14">
          <cell r="D14" t="str">
            <v>Environmental and Natural Resources Division</v>
          </cell>
        </row>
        <row r="15">
          <cell r="D15" t="str">
            <v>Executive Office for US Attorneys</v>
          </cell>
        </row>
        <row r="16">
          <cell r="D16" t="str">
            <v>Executive Office of Immigration Review</v>
          </cell>
        </row>
        <row r="17">
          <cell r="D17" t="str">
            <v>Fees and Expenses of Witnesses</v>
          </cell>
        </row>
        <row r="18">
          <cell r="D18" t="str">
            <v>Federal Bureau of Investigation</v>
          </cell>
        </row>
        <row r="19">
          <cell r="D19" t="str">
            <v>Foreign Claims Settlement Commission</v>
          </cell>
        </row>
        <row r="20">
          <cell r="D20" t="str">
            <v>General Administration</v>
          </cell>
        </row>
        <row r="21">
          <cell r="D21" t="str">
            <v>IDENT/IAFIS Integration</v>
          </cell>
        </row>
        <row r="22">
          <cell r="D22" t="str">
            <v>Joint Automated Booking System</v>
          </cell>
        </row>
        <row r="23">
          <cell r="D23" t="str">
            <v>Justice Information Sharing Technology</v>
          </cell>
        </row>
        <row r="24">
          <cell r="D24" t="str">
            <v>Justice Management Division</v>
          </cell>
        </row>
        <row r="25">
          <cell r="D25" t="str">
            <v>Justice Prisoner and Alien Transportation System</v>
          </cell>
        </row>
        <row r="26">
          <cell r="D26" t="str">
            <v>National Drug Intelligence Center</v>
          </cell>
        </row>
        <row r="27">
          <cell r="D27" t="str">
            <v>Office of Dispute Resolution</v>
          </cell>
        </row>
        <row r="28">
          <cell r="D28" t="str">
            <v>Office of Federal Detention Trustee</v>
          </cell>
        </row>
        <row r="29">
          <cell r="D29" t="str">
            <v>Office of Justice Programs</v>
          </cell>
        </row>
        <row r="30">
          <cell r="D30" t="str">
            <v>Office of Legal Counsel</v>
          </cell>
        </row>
        <row r="31">
          <cell r="D31" t="str">
            <v>Office of the Pardon Attorney</v>
          </cell>
        </row>
        <row r="32">
          <cell r="D32" t="str">
            <v>Office of the Inspector General</v>
          </cell>
        </row>
        <row r="33">
          <cell r="D33" t="str">
            <v>Office of the Solicitor General</v>
          </cell>
        </row>
        <row r="34">
          <cell r="D34" t="str">
            <v>Office on Violence Against Women</v>
          </cell>
        </row>
        <row r="35">
          <cell r="D35" t="str">
            <v>Organized Crime Drug Enforcement Task Force</v>
          </cell>
        </row>
        <row r="36">
          <cell r="D36" t="str">
            <v>Tax Division</v>
          </cell>
        </row>
        <row r="37">
          <cell r="D37" t="str">
            <v>United States Central Bureau of Interpol</v>
          </cell>
        </row>
        <row r="38">
          <cell r="D38" t="str">
            <v>US Marshals Service</v>
          </cell>
        </row>
        <row r="39">
          <cell r="D39" t="str">
            <v>US Parole Commission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000"/>
      <sheetName val="Misc #2"/>
      <sheetName val="Misc #1"/>
      <sheetName val="CyberCrime"/>
      <sheetName val="UserInput"/>
      <sheetName val="Pos_Profile"/>
      <sheetName val="FTE_Profile"/>
      <sheetName val="Named"/>
      <sheetName val="StaffingInput"/>
    </sheetNames>
    <definedNames>
      <definedName name="FTE_Agent_Hires_BY1" refersTo="='Named'!$T$45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5">
          <cell r="T45">
            <v>0.53053435114503822</v>
          </cell>
        </row>
      </sheetData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0000"/>
      <sheetName val="Misc #2"/>
      <sheetName val="Misc #1"/>
      <sheetName val="CyberCrime"/>
      <sheetName val="UserInput"/>
      <sheetName val="Pos_Profile"/>
      <sheetName val="FTE_Profile"/>
      <sheetName val="Nam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8">
          <cell r="C28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AD40"/>
  <sheetViews>
    <sheetView showGridLines="0" showOutlineSymbols="0" view="pageBreakPreview" zoomScale="67" zoomScaleNormal="100" zoomScaleSheetLayoutView="67" zoomScalePageLayoutView="55" workbookViewId="0">
      <selection activeCell="L8" sqref="L8"/>
    </sheetView>
  </sheetViews>
  <sheetFormatPr defaultColWidth="12.42578125" defaultRowHeight="15.75"/>
  <cols>
    <col min="1" max="1" width="7.42578125" style="56" customWidth="1"/>
    <col min="2" max="2" width="6" style="56" customWidth="1"/>
    <col min="3" max="3" width="22.28515625" style="56" customWidth="1"/>
    <col min="4" max="4" width="8.5703125" style="56" hidden="1" customWidth="1"/>
    <col min="5" max="5" width="2.140625" style="56" hidden="1" customWidth="1"/>
    <col min="6" max="6" width="2.5703125" style="56" hidden="1" customWidth="1"/>
    <col min="7" max="7" width="2.7109375" style="56" hidden="1" customWidth="1"/>
    <col min="8" max="8" width="8.85546875" style="4" customWidth="1"/>
    <col min="9" max="9" width="8" style="4" customWidth="1"/>
    <col min="10" max="10" width="13.140625" style="4" customWidth="1"/>
    <col min="11" max="11" width="7.28515625" style="4" customWidth="1"/>
    <col min="12" max="12" width="8" style="4" customWidth="1"/>
    <col min="13" max="13" width="14.85546875" style="4" customWidth="1"/>
    <col min="14" max="15" width="7.28515625" style="4" customWidth="1"/>
    <col min="16" max="16" width="15.5703125" style="4" customWidth="1"/>
    <col min="17" max="17" width="7.28515625" style="4" customWidth="1"/>
    <col min="18" max="18" width="7.85546875" style="4" customWidth="1"/>
    <col min="19" max="19" width="12.5703125" style="4" customWidth="1"/>
    <col min="20" max="21" width="7.28515625" style="4" customWidth="1"/>
    <col min="22" max="22" width="14.42578125" style="4" customWidth="1"/>
    <col min="23" max="23" width="7.85546875" style="4" customWidth="1"/>
    <col min="24" max="24" width="7.28515625" style="4" customWidth="1"/>
    <col min="25" max="25" width="10.7109375" style="4" bestFit="1" customWidth="1"/>
    <col min="26" max="26" width="2.140625" style="4" hidden="1" customWidth="1"/>
    <col min="27" max="27" width="12.28515625" style="4" customWidth="1"/>
    <col min="28" max="28" width="10" style="4" customWidth="1"/>
    <col min="29" max="29" width="15.28515625" style="4" customWidth="1"/>
    <col min="30" max="30" width="12.42578125" style="141"/>
    <col min="31" max="254" width="12.42578125" style="56"/>
    <col min="255" max="255" width="7.85546875" style="56" bestFit="1" customWidth="1"/>
    <col min="256" max="256" width="4.7109375" style="56" customWidth="1"/>
    <col min="257" max="257" width="30.42578125" style="56" customWidth="1"/>
    <col min="258" max="258" width="21.85546875" style="56" customWidth="1"/>
    <col min="259" max="259" width="8.5703125" style="56" customWidth="1"/>
    <col min="260" max="260" width="2.140625" style="56" customWidth="1"/>
    <col min="261" max="261" width="2.5703125" style="56" customWidth="1"/>
    <col min="262" max="262" width="2.28515625" style="56" customWidth="1"/>
    <col min="263" max="263" width="8.85546875" style="56" customWidth="1"/>
    <col min="264" max="264" width="8" style="56" customWidth="1"/>
    <col min="265" max="265" width="13.140625" style="56" customWidth="1"/>
    <col min="266" max="266" width="7.28515625" style="56" customWidth="1"/>
    <col min="267" max="267" width="8" style="56" customWidth="1"/>
    <col min="268" max="268" width="14.85546875" style="56" customWidth="1"/>
    <col min="269" max="270" width="7.28515625" style="56" customWidth="1"/>
    <col min="271" max="271" width="15.5703125" style="56" customWidth="1"/>
    <col min="272" max="272" width="7.28515625" style="56" customWidth="1"/>
    <col min="273" max="273" width="7.85546875" style="56" customWidth="1"/>
    <col min="274" max="274" width="12.5703125" style="56" customWidth="1"/>
    <col min="275" max="276" width="7.28515625" style="56" customWidth="1"/>
    <col min="277" max="277" width="14.42578125" style="56" customWidth="1"/>
    <col min="278" max="278" width="7.85546875" style="56" customWidth="1"/>
    <col min="279" max="279" width="7.28515625" style="56" customWidth="1"/>
    <col min="280" max="280" width="10.7109375" style="56" bestFit="1" customWidth="1"/>
    <col min="281" max="281" width="0" style="56" hidden="1" customWidth="1"/>
    <col min="282" max="282" width="12.28515625" style="56" customWidth="1"/>
    <col min="283" max="283" width="10" style="56" customWidth="1"/>
    <col min="284" max="284" width="15.28515625" style="56" customWidth="1"/>
    <col min="285" max="285" width="7.85546875" style="56" bestFit="1" customWidth="1"/>
    <col min="286" max="510" width="12.42578125" style="56"/>
    <col min="511" max="511" width="7.85546875" style="56" bestFit="1" customWidth="1"/>
    <col min="512" max="512" width="4.7109375" style="56" customWidth="1"/>
    <col min="513" max="513" width="30.42578125" style="56" customWidth="1"/>
    <col min="514" max="514" width="21.85546875" style="56" customWidth="1"/>
    <col min="515" max="515" width="8.5703125" style="56" customWidth="1"/>
    <col min="516" max="516" width="2.140625" style="56" customWidth="1"/>
    <col min="517" max="517" width="2.5703125" style="56" customWidth="1"/>
    <col min="518" max="518" width="2.28515625" style="56" customWidth="1"/>
    <col min="519" max="519" width="8.85546875" style="56" customWidth="1"/>
    <col min="520" max="520" width="8" style="56" customWidth="1"/>
    <col min="521" max="521" width="13.140625" style="56" customWidth="1"/>
    <col min="522" max="522" width="7.28515625" style="56" customWidth="1"/>
    <col min="523" max="523" width="8" style="56" customWidth="1"/>
    <col min="524" max="524" width="14.85546875" style="56" customWidth="1"/>
    <col min="525" max="526" width="7.28515625" style="56" customWidth="1"/>
    <col min="527" max="527" width="15.5703125" style="56" customWidth="1"/>
    <col min="528" max="528" width="7.28515625" style="56" customWidth="1"/>
    <col min="529" max="529" width="7.85546875" style="56" customWidth="1"/>
    <col min="530" max="530" width="12.5703125" style="56" customWidth="1"/>
    <col min="531" max="532" width="7.28515625" style="56" customWidth="1"/>
    <col min="533" max="533" width="14.42578125" style="56" customWidth="1"/>
    <col min="534" max="534" width="7.85546875" style="56" customWidth="1"/>
    <col min="535" max="535" width="7.28515625" style="56" customWidth="1"/>
    <col min="536" max="536" width="10.7109375" style="56" bestFit="1" customWidth="1"/>
    <col min="537" max="537" width="0" style="56" hidden="1" customWidth="1"/>
    <col min="538" max="538" width="12.28515625" style="56" customWidth="1"/>
    <col min="539" max="539" width="10" style="56" customWidth="1"/>
    <col min="540" max="540" width="15.28515625" style="56" customWidth="1"/>
    <col min="541" max="541" width="7.85546875" style="56" bestFit="1" customWidth="1"/>
    <col min="542" max="766" width="12.42578125" style="56"/>
    <col min="767" max="767" width="7.85546875" style="56" bestFit="1" customWidth="1"/>
    <col min="768" max="768" width="4.7109375" style="56" customWidth="1"/>
    <col min="769" max="769" width="30.42578125" style="56" customWidth="1"/>
    <col min="770" max="770" width="21.85546875" style="56" customWidth="1"/>
    <col min="771" max="771" width="8.5703125" style="56" customWidth="1"/>
    <col min="772" max="772" width="2.140625" style="56" customWidth="1"/>
    <col min="773" max="773" width="2.5703125" style="56" customWidth="1"/>
    <col min="774" max="774" width="2.28515625" style="56" customWidth="1"/>
    <col min="775" max="775" width="8.85546875" style="56" customWidth="1"/>
    <col min="776" max="776" width="8" style="56" customWidth="1"/>
    <col min="777" max="777" width="13.140625" style="56" customWidth="1"/>
    <col min="778" max="778" width="7.28515625" style="56" customWidth="1"/>
    <col min="779" max="779" width="8" style="56" customWidth="1"/>
    <col min="780" max="780" width="14.85546875" style="56" customWidth="1"/>
    <col min="781" max="782" width="7.28515625" style="56" customWidth="1"/>
    <col min="783" max="783" width="15.5703125" style="56" customWidth="1"/>
    <col min="784" max="784" width="7.28515625" style="56" customWidth="1"/>
    <col min="785" max="785" width="7.85546875" style="56" customWidth="1"/>
    <col min="786" max="786" width="12.5703125" style="56" customWidth="1"/>
    <col min="787" max="788" width="7.28515625" style="56" customWidth="1"/>
    <col min="789" max="789" width="14.42578125" style="56" customWidth="1"/>
    <col min="790" max="790" width="7.85546875" style="56" customWidth="1"/>
    <col min="791" max="791" width="7.28515625" style="56" customWidth="1"/>
    <col min="792" max="792" width="10.7109375" style="56" bestFit="1" customWidth="1"/>
    <col min="793" max="793" width="0" style="56" hidden="1" customWidth="1"/>
    <col min="794" max="794" width="12.28515625" style="56" customWidth="1"/>
    <col min="795" max="795" width="10" style="56" customWidth="1"/>
    <col min="796" max="796" width="15.28515625" style="56" customWidth="1"/>
    <col min="797" max="797" width="7.85546875" style="56" bestFit="1" customWidth="1"/>
    <col min="798" max="1022" width="12.42578125" style="56"/>
    <col min="1023" max="1023" width="7.85546875" style="56" bestFit="1" customWidth="1"/>
    <col min="1024" max="1024" width="4.7109375" style="56" customWidth="1"/>
    <col min="1025" max="1025" width="30.42578125" style="56" customWidth="1"/>
    <col min="1026" max="1026" width="21.85546875" style="56" customWidth="1"/>
    <col min="1027" max="1027" width="8.5703125" style="56" customWidth="1"/>
    <col min="1028" max="1028" width="2.140625" style="56" customWidth="1"/>
    <col min="1029" max="1029" width="2.5703125" style="56" customWidth="1"/>
    <col min="1030" max="1030" width="2.28515625" style="56" customWidth="1"/>
    <col min="1031" max="1031" width="8.85546875" style="56" customWidth="1"/>
    <col min="1032" max="1032" width="8" style="56" customWidth="1"/>
    <col min="1033" max="1033" width="13.140625" style="56" customWidth="1"/>
    <col min="1034" max="1034" width="7.28515625" style="56" customWidth="1"/>
    <col min="1035" max="1035" width="8" style="56" customWidth="1"/>
    <col min="1036" max="1036" width="14.85546875" style="56" customWidth="1"/>
    <col min="1037" max="1038" width="7.28515625" style="56" customWidth="1"/>
    <col min="1039" max="1039" width="15.5703125" style="56" customWidth="1"/>
    <col min="1040" max="1040" width="7.28515625" style="56" customWidth="1"/>
    <col min="1041" max="1041" width="7.85546875" style="56" customWidth="1"/>
    <col min="1042" max="1042" width="12.5703125" style="56" customWidth="1"/>
    <col min="1043" max="1044" width="7.28515625" style="56" customWidth="1"/>
    <col min="1045" max="1045" width="14.42578125" style="56" customWidth="1"/>
    <col min="1046" max="1046" width="7.85546875" style="56" customWidth="1"/>
    <col min="1047" max="1047" width="7.28515625" style="56" customWidth="1"/>
    <col min="1048" max="1048" width="10.7109375" style="56" bestFit="1" customWidth="1"/>
    <col min="1049" max="1049" width="0" style="56" hidden="1" customWidth="1"/>
    <col min="1050" max="1050" width="12.28515625" style="56" customWidth="1"/>
    <col min="1051" max="1051" width="10" style="56" customWidth="1"/>
    <col min="1052" max="1052" width="15.28515625" style="56" customWidth="1"/>
    <col min="1053" max="1053" width="7.85546875" style="56" bestFit="1" customWidth="1"/>
    <col min="1054" max="1278" width="12.42578125" style="56"/>
    <col min="1279" max="1279" width="7.85546875" style="56" bestFit="1" customWidth="1"/>
    <col min="1280" max="1280" width="4.7109375" style="56" customWidth="1"/>
    <col min="1281" max="1281" width="30.42578125" style="56" customWidth="1"/>
    <col min="1282" max="1282" width="21.85546875" style="56" customWidth="1"/>
    <col min="1283" max="1283" width="8.5703125" style="56" customWidth="1"/>
    <col min="1284" max="1284" width="2.140625" style="56" customWidth="1"/>
    <col min="1285" max="1285" width="2.5703125" style="56" customWidth="1"/>
    <col min="1286" max="1286" width="2.28515625" style="56" customWidth="1"/>
    <col min="1287" max="1287" width="8.85546875" style="56" customWidth="1"/>
    <col min="1288" max="1288" width="8" style="56" customWidth="1"/>
    <col min="1289" max="1289" width="13.140625" style="56" customWidth="1"/>
    <col min="1290" max="1290" width="7.28515625" style="56" customWidth="1"/>
    <col min="1291" max="1291" width="8" style="56" customWidth="1"/>
    <col min="1292" max="1292" width="14.85546875" style="56" customWidth="1"/>
    <col min="1293" max="1294" width="7.28515625" style="56" customWidth="1"/>
    <col min="1295" max="1295" width="15.5703125" style="56" customWidth="1"/>
    <col min="1296" max="1296" width="7.28515625" style="56" customWidth="1"/>
    <col min="1297" max="1297" width="7.85546875" style="56" customWidth="1"/>
    <col min="1298" max="1298" width="12.5703125" style="56" customWidth="1"/>
    <col min="1299" max="1300" width="7.28515625" style="56" customWidth="1"/>
    <col min="1301" max="1301" width="14.42578125" style="56" customWidth="1"/>
    <col min="1302" max="1302" width="7.85546875" style="56" customWidth="1"/>
    <col min="1303" max="1303" width="7.28515625" style="56" customWidth="1"/>
    <col min="1304" max="1304" width="10.7109375" style="56" bestFit="1" customWidth="1"/>
    <col min="1305" max="1305" width="0" style="56" hidden="1" customWidth="1"/>
    <col min="1306" max="1306" width="12.28515625" style="56" customWidth="1"/>
    <col min="1307" max="1307" width="10" style="56" customWidth="1"/>
    <col min="1308" max="1308" width="15.28515625" style="56" customWidth="1"/>
    <col min="1309" max="1309" width="7.85546875" style="56" bestFit="1" customWidth="1"/>
    <col min="1310" max="1534" width="12.42578125" style="56"/>
    <col min="1535" max="1535" width="7.85546875" style="56" bestFit="1" customWidth="1"/>
    <col min="1536" max="1536" width="4.7109375" style="56" customWidth="1"/>
    <col min="1537" max="1537" width="30.42578125" style="56" customWidth="1"/>
    <col min="1538" max="1538" width="21.85546875" style="56" customWidth="1"/>
    <col min="1539" max="1539" width="8.5703125" style="56" customWidth="1"/>
    <col min="1540" max="1540" width="2.140625" style="56" customWidth="1"/>
    <col min="1541" max="1541" width="2.5703125" style="56" customWidth="1"/>
    <col min="1542" max="1542" width="2.28515625" style="56" customWidth="1"/>
    <col min="1543" max="1543" width="8.85546875" style="56" customWidth="1"/>
    <col min="1544" max="1544" width="8" style="56" customWidth="1"/>
    <col min="1545" max="1545" width="13.140625" style="56" customWidth="1"/>
    <col min="1546" max="1546" width="7.28515625" style="56" customWidth="1"/>
    <col min="1547" max="1547" width="8" style="56" customWidth="1"/>
    <col min="1548" max="1548" width="14.85546875" style="56" customWidth="1"/>
    <col min="1549" max="1550" width="7.28515625" style="56" customWidth="1"/>
    <col min="1551" max="1551" width="15.5703125" style="56" customWidth="1"/>
    <col min="1552" max="1552" width="7.28515625" style="56" customWidth="1"/>
    <col min="1553" max="1553" width="7.85546875" style="56" customWidth="1"/>
    <col min="1554" max="1554" width="12.5703125" style="56" customWidth="1"/>
    <col min="1555" max="1556" width="7.28515625" style="56" customWidth="1"/>
    <col min="1557" max="1557" width="14.42578125" style="56" customWidth="1"/>
    <col min="1558" max="1558" width="7.85546875" style="56" customWidth="1"/>
    <col min="1559" max="1559" width="7.28515625" style="56" customWidth="1"/>
    <col min="1560" max="1560" width="10.7109375" style="56" bestFit="1" customWidth="1"/>
    <col min="1561" max="1561" width="0" style="56" hidden="1" customWidth="1"/>
    <col min="1562" max="1562" width="12.28515625" style="56" customWidth="1"/>
    <col min="1563" max="1563" width="10" style="56" customWidth="1"/>
    <col min="1564" max="1564" width="15.28515625" style="56" customWidth="1"/>
    <col min="1565" max="1565" width="7.85546875" style="56" bestFit="1" customWidth="1"/>
    <col min="1566" max="1790" width="12.42578125" style="56"/>
    <col min="1791" max="1791" width="7.85546875" style="56" bestFit="1" customWidth="1"/>
    <col min="1792" max="1792" width="4.7109375" style="56" customWidth="1"/>
    <col min="1793" max="1793" width="30.42578125" style="56" customWidth="1"/>
    <col min="1794" max="1794" width="21.85546875" style="56" customWidth="1"/>
    <col min="1795" max="1795" width="8.5703125" style="56" customWidth="1"/>
    <col min="1796" max="1796" width="2.140625" style="56" customWidth="1"/>
    <col min="1797" max="1797" width="2.5703125" style="56" customWidth="1"/>
    <col min="1798" max="1798" width="2.28515625" style="56" customWidth="1"/>
    <col min="1799" max="1799" width="8.85546875" style="56" customWidth="1"/>
    <col min="1800" max="1800" width="8" style="56" customWidth="1"/>
    <col min="1801" max="1801" width="13.140625" style="56" customWidth="1"/>
    <col min="1802" max="1802" width="7.28515625" style="56" customWidth="1"/>
    <col min="1803" max="1803" width="8" style="56" customWidth="1"/>
    <col min="1804" max="1804" width="14.85546875" style="56" customWidth="1"/>
    <col min="1805" max="1806" width="7.28515625" style="56" customWidth="1"/>
    <col min="1807" max="1807" width="15.5703125" style="56" customWidth="1"/>
    <col min="1808" max="1808" width="7.28515625" style="56" customWidth="1"/>
    <col min="1809" max="1809" width="7.85546875" style="56" customWidth="1"/>
    <col min="1810" max="1810" width="12.5703125" style="56" customWidth="1"/>
    <col min="1811" max="1812" width="7.28515625" style="56" customWidth="1"/>
    <col min="1813" max="1813" width="14.42578125" style="56" customWidth="1"/>
    <col min="1814" max="1814" width="7.85546875" style="56" customWidth="1"/>
    <col min="1815" max="1815" width="7.28515625" style="56" customWidth="1"/>
    <col min="1816" max="1816" width="10.7109375" style="56" bestFit="1" customWidth="1"/>
    <col min="1817" max="1817" width="0" style="56" hidden="1" customWidth="1"/>
    <col min="1818" max="1818" width="12.28515625" style="56" customWidth="1"/>
    <col min="1819" max="1819" width="10" style="56" customWidth="1"/>
    <col min="1820" max="1820" width="15.28515625" style="56" customWidth="1"/>
    <col min="1821" max="1821" width="7.85546875" style="56" bestFit="1" customWidth="1"/>
    <col min="1822" max="2046" width="12.42578125" style="56"/>
    <col min="2047" max="2047" width="7.85546875" style="56" bestFit="1" customWidth="1"/>
    <col min="2048" max="2048" width="4.7109375" style="56" customWidth="1"/>
    <col min="2049" max="2049" width="30.42578125" style="56" customWidth="1"/>
    <col min="2050" max="2050" width="21.85546875" style="56" customWidth="1"/>
    <col min="2051" max="2051" width="8.5703125" style="56" customWidth="1"/>
    <col min="2052" max="2052" width="2.140625" style="56" customWidth="1"/>
    <col min="2053" max="2053" width="2.5703125" style="56" customWidth="1"/>
    <col min="2054" max="2054" width="2.28515625" style="56" customWidth="1"/>
    <col min="2055" max="2055" width="8.85546875" style="56" customWidth="1"/>
    <col min="2056" max="2056" width="8" style="56" customWidth="1"/>
    <col min="2057" max="2057" width="13.140625" style="56" customWidth="1"/>
    <col min="2058" max="2058" width="7.28515625" style="56" customWidth="1"/>
    <col min="2059" max="2059" width="8" style="56" customWidth="1"/>
    <col min="2060" max="2060" width="14.85546875" style="56" customWidth="1"/>
    <col min="2061" max="2062" width="7.28515625" style="56" customWidth="1"/>
    <col min="2063" max="2063" width="15.5703125" style="56" customWidth="1"/>
    <col min="2064" max="2064" width="7.28515625" style="56" customWidth="1"/>
    <col min="2065" max="2065" width="7.85546875" style="56" customWidth="1"/>
    <col min="2066" max="2066" width="12.5703125" style="56" customWidth="1"/>
    <col min="2067" max="2068" width="7.28515625" style="56" customWidth="1"/>
    <col min="2069" max="2069" width="14.42578125" style="56" customWidth="1"/>
    <col min="2070" max="2070" width="7.85546875" style="56" customWidth="1"/>
    <col min="2071" max="2071" width="7.28515625" style="56" customWidth="1"/>
    <col min="2072" max="2072" width="10.7109375" style="56" bestFit="1" customWidth="1"/>
    <col min="2073" max="2073" width="0" style="56" hidden="1" customWidth="1"/>
    <col min="2074" max="2074" width="12.28515625" style="56" customWidth="1"/>
    <col min="2075" max="2075" width="10" style="56" customWidth="1"/>
    <col min="2076" max="2076" width="15.28515625" style="56" customWidth="1"/>
    <col min="2077" max="2077" width="7.85546875" style="56" bestFit="1" customWidth="1"/>
    <col min="2078" max="2302" width="12.42578125" style="56"/>
    <col min="2303" max="2303" width="7.85546875" style="56" bestFit="1" customWidth="1"/>
    <col min="2304" max="2304" width="4.7109375" style="56" customWidth="1"/>
    <col min="2305" max="2305" width="30.42578125" style="56" customWidth="1"/>
    <col min="2306" max="2306" width="21.85546875" style="56" customWidth="1"/>
    <col min="2307" max="2307" width="8.5703125" style="56" customWidth="1"/>
    <col min="2308" max="2308" width="2.140625" style="56" customWidth="1"/>
    <col min="2309" max="2309" width="2.5703125" style="56" customWidth="1"/>
    <col min="2310" max="2310" width="2.28515625" style="56" customWidth="1"/>
    <col min="2311" max="2311" width="8.85546875" style="56" customWidth="1"/>
    <col min="2312" max="2312" width="8" style="56" customWidth="1"/>
    <col min="2313" max="2313" width="13.140625" style="56" customWidth="1"/>
    <col min="2314" max="2314" width="7.28515625" style="56" customWidth="1"/>
    <col min="2315" max="2315" width="8" style="56" customWidth="1"/>
    <col min="2316" max="2316" width="14.85546875" style="56" customWidth="1"/>
    <col min="2317" max="2318" width="7.28515625" style="56" customWidth="1"/>
    <col min="2319" max="2319" width="15.5703125" style="56" customWidth="1"/>
    <col min="2320" max="2320" width="7.28515625" style="56" customWidth="1"/>
    <col min="2321" max="2321" width="7.85546875" style="56" customWidth="1"/>
    <col min="2322" max="2322" width="12.5703125" style="56" customWidth="1"/>
    <col min="2323" max="2324" width="7.28515625" style="56" customWidth="1"/>
    <col min="2325" max="2325" width="14.42578125" style="56" customWidth="1"/>
    <col min="2326" max="2326" width="7.85546875" style="56" customWidth="1"/>
    <col min="2327" max="2327" width="7.28515625" style="56" customWidth="1"/>
    <col min="2328" max="2328" width="10.7109375" style="56" bestFit="1" customWidth="1"/>
    <col min="2329" max="2329" width="0" style="56" hidden="1" customWidth="1"/>
    <col min="2330" max="2330" width="12.28515625" style="56" customWidth="1"/>
    <col min="2331" max="2331" width="10" style="56" customWidth="1"/>
    <col min="2332" max="2332" width="15.28515625" style="56" customWidth="1"/>
    <col min="2333" max="2333" width="7.85546875" style="56" bestFit="1" customWidth="1"/>
    <col min="2334" max="2558" width="12.42578125" style="56"/>
    <col min="2559" max="2559" width="7.85546875" style="56" bestFit="1" customWidth="1"/>
    <col min="2560" max="2560" width="4.7109375" style="56" customWidth="1"/>
    <col min="2561" max="2561" width="30.42578125" style="56" customWidth="1"/>
    <col min="2562" max="2562" width="21.85546875" style="56" customWidth="1"/>
    <col min="2563" max="2563" width="8.5703125" style="56" customWidth="1"/>
    <col min="2564" max="2564" width="2.140625" style="56" customWidth="1"/>
    <col min="2565" max="2565" width="2.5703125" style="56" customWidth="1"/>
    <col min="2566" max="2566" width="2.28515625" style="56" customWidth="1"/>
    <col min="2567" max="2567" width="8.85546875" style="56" customWidth="1"/>
    <col min="2568" max="2568" width="8" style="56" customWidth="1"/>
    <col min="2569" max="2569" width="13.140625" style="56" customWidth="1"/>
    <col min="2570" max="2570" width="7.28515625" style="56" customWidth="1"/>
    <col min="2571" max="2571" width="8" style="56" customWidth="1"/>
    <col min="2572" max="2572" width="14.85546875" style="56" customWidth="1"/>
    <col min="2573" max="2574" width="7.28515625" style="56" customWidth="1"/>
    <col min="2575" max="2575" width="15.5703125" style="56" customWidth="1"/>
    <col min="2576" max="2576" width="7.28515625" style="56" customWidth="1"/>
    <col min="2577" max="2577" width="7.85546875" style="56" customWidth="1"/>
    <col min="2578" max="2578" width="12.5703125" style="56" customWidth="1"/>
    <col min="2579" max="2580" width="7.28515625" style="56" customWidth="1"/>
    <col min="2581" max="2581" width="14.42578125" style="56" customWidth="1"/>
    <col min="2582" max="2582" width="7.85546875" style="56" customWidth="1"/>
    <col min="2583" max="2583" width="7.28515625" style="56" customWidth="1"/>
    <col min="2584" max="2584" width="10.7109375" style="56" bestFit="1" customWidth="1"/>
    <col min="2585" max="2585" width="0" style="56" hidden="1" customWidth="1"/>
    <col min="2586" max="2586" width="12.28515625" style="56" customWidth="1"/>
    <col min="2587" max="2587" width="10" style="56" customWidth="1"/>
    <col min="2588" max="2588" width="15.28515625" style="56" customWidth="1"/>
    <col min="2589" max="2589" width="7.85546875" style="56" bestFit="1" customWidth="1"/>
    <col min="2590" max="2814" width="12.42578125" style="56"/>
    <col min="2815" max="2815" width="7.85546875" style="56" bestFit="1" customWidth="1"/>
    <col min="2816" max="2816" width="4.7109375" style="56" customWidth="1"/>
    <col min="2817" max="2817" width="30.42578125" style="56" customWidth="1"/>
    <col min="2818" max="2818" width="21.85546875" style="56" customWidth="1"/>
    <col min="2819" max="2819" width="8.5703125" style="56" customWidth="1"/>
    <col min="2820" max="2820" width="2.140625" style="56" customWidth="1"/>
    <col min="2821" max="2821" width="2.5703125" style="56" customWidth="1"/>
    <col min="2822" max="2822" width="2.28515625" style="56" customWidth="1"/>
    <col min="2823" max="2823" width="8.85546875" style="56" customWidth="1"/>
    <col min="2824" max="2824" width="8" style="56" customWidth="1"/>
    <col min="2825" max="2825" width="13.140625" style="56" customWidth="1"/>
    <col min="2826" max="2826" width="7.28515625" style="56" customWidth="1"/>
    <col min="2827" max="2827" width="8" style="56" customWidth="1"/>
    <col min="2828" max="2828" width="14.85546875" style="56" customWidth="1"/>
    <col min="2829" max="2830" width="7.28515625" style="56" customWidth="1"/>
    <col min="2831" max="2831" width="15.5703125" style="56" customWidth="1"/>
    <col min="2832" max="2832" width="7.28515625" style="56" customWidth="1"/>
    <col min="2833" max="2833" width="7.85546875" style="56" customWidth="1"/>
    <col min="2834" max="2834" width="12.5703125" style="56" customWidth="1"/>
    <col min="2835" max="2836" width="7.28515625" style="56" customWidth="1"/>
    <col min="2837" max="2837" width="14.42578125" style="56" customWidth="1"/>
    <col min="2838" max="2838" width="7.85546875" style="56" customWidth="1"/>
    <col min="2839" max="2839" width="7.28515625" style="56" customWidth="1"/>
    <col min="2840" max="2840" width="10.7109375" style="56" bestFit="1" customWidth="1"/>
    <col min="2841" max="2841" width="0" style="56" hidden="1" customWidth="1"/>
    <col min="2842" max="2842" width="12.28515625" style="56" customWidth="1"/>
    <col min="2843" max="2843" width="10" style="56" customWidth="1"/>
    <col min="2844" max="2844" width="15.28515625" style="56" customWidth="1"/>
    <col min="2845" max="2845" width="7.85546875" style="56" bestFit="1" customWidth="1"/>
    <col min="2846" max="3070" width="12.42578125" style="56"/>
    <col min="3071" max="3071" width="7.85546875" style="56" bestFit="1" customWidth="1"/>
    <col min="3072" max="3072" width="4.7109375" style="56" customWidth="1"/>
    <col min="3073" max="3073" width="30.42578125" style="56" customWidth="1"/>
    <col min="3074" max="3074" width="21.85546875" style="56" customWidth="1"/>
    <col min="3075" max="3075" width="8.5703125" style="56" customWidth="1"/>
    <col min="3076" max="3076" width="2.140625" style="56" customWidth="1"/>
    <col min="3077" max="3077" width="2.5703125" style="56" customWidth="1"/>
    <col min="3078" max="3078" width="2.28515625" style="56" customWidth="1"/>
    <col min="3079" max="3079" width="8.85546875" style="56" customWidth="1"/>
    <col min="3080" max="3080" width="8" style="56" customWidth="1"/>
    <col min="3081" max="3081" width="13.140625" style="56" customWidth="1"/>
    <col min="3082" max="3082" width="7.28515625" style="56" customWidth="1"/>
    <col min="3083" max="3083" width="8" style="56" customWidth="1"/>
    <col min="3084" max="3084" width="14.85546875" style="56" customWidth="1"/>
    <col min="3085" max="3086" width="7.28515625" style="56" customWidth="1"/>
    <col min="3087" max="3087" width="15.5703125" style="56" customWidth="1"/>
    <col min="3088" max="3088" width="7.28515625" style="56" customWidth="1"/>
    <col min="3089" max="3089" width="7.85546875" style="56" customWidth="1"/>
    <col min="3090" max="3090" width="12.5703125" style="56" customWidth="1"/>
    <col min="3091" max="3092" width="7.28515625" style="56" customWidth="1"/>
    <col min="3093" max="3093" width="14.42578125" style="56" customWidth="1"/>
    <col min="3094" max="3094" width="7.85546875" style="56" customWidth="1"/>
    <col min="3095" max="3095" width="7.28515625" style="56" customWidth="1"/>
    <col min="3096" max="3096" width="10.7109375" style="56" bestFit="1" customWidth="1"/>
    <col min="3097" max="3097" width="0" style="56" hidden="1" customWidth="1"/>
    <col min="3098" max="3098" width="12.28515625" style="56" customWidth="1"/>
    <col min="3099" max="3099" width="10" style="56" customWidth="1"/>
    <col min="3100" max="3100" width="15.28515625" style="56" customWidth="1"/>
    <col min="3101" max="3101" width="7.85546875" style="56" bestFit="1" customWidth="1"/>
    <col min="3102" max="3326" width="12.42578125" style="56"/>
    <col min="3327" max="3327" width="7.85546875" style="56" bestFit="1" customWidth="1"/>
    <col min="3328" max="3328" width="4.7109375" style="56" customWidth="1"/>
    <col min="3329" max="3329" width="30.42578125" style="56" customWidth="1"/>
    <col min="3330" max="3330" width="21.85546875" style="56" customWidth="1"/>
    <col min="3331" max="3331" width="8.5703125" style="56" customWidth="1"/>
    <col min="3332" max="3332" width="2.140625" style="56" customWidth="1"/>
    <col min="3333" max="3333" width="2.5703125" style="56" customWidth="1"/>
    <col min="3334" max="3334" width="2.28515625" style="56" customWidth="1"/>
    <col min="3335" max="3335" width="8.85546875" style="56" customWidth="1"/>
    <col min="3336" max="3336" width="8" style="56" customWidth="1"/>
    <col min="3337" max="3337" width="13.140625" style="56" customWidth="1"/>
    <col min="3338" max="3338" width="7.28515625" style="56" customWidth="1"/>
    <col min="3339" max="3339" width="8" style="56" customWidth="1"/>
    <col min="3340" max="3340" width="14.85546875" style="56" customWidth="1"/>
    <col min="3341" max="3342" width="7.28515625" style="56" customWidth="1"/>
    <col min="3343" max="3343" width="15.5703125" style="56" customWidth="1"/>
    <col min="3344" max="3344" width="7.28515625" style="56" customWidth="1"/>
    <col min="3345" max="3345" width="7.85546875" style="56" customWidth="1"/>
    <col min="3346" max="3346" width="12.5703125" style="56" customWidth="1"/>
    <col min="3347" max="3348" width="7.28515625" style="56" customWidth="1"/>
    <col min="3349" max="3349" width="14.42578125" style="56" customWidth="1"/>
    <col min="3350" max="3350" width="7.85546875" style="56" customWidth="1"/>
    <col min="3351" max="3351" width="7.28515625" style="56" customWidth="1"/>
    <col min="3352" max="3352" width="10.7109375" style="56" bestFit="1" customWidth="1"/>
    <col min="3353" max="3353" width="0" style="56" hidden="1" customWidth="1"/>
    <col min="3354" max="3354" width="12.28515625" style="56" customWidth="1"/>
    <col min="3355" max="3355" width="10" style="56" customWidth="1"/>
    <col min="3356" max="3356" width="15.28515625" style="56" customWidth="1"/>
    <col min="3357" max="3357" width="7.85546875" style="56" bestFit="1" customWidth="1"/>
    <col min="3358" max="3582" width="12.42578125" style="56"/>
    <col min="3583" max="3583" width="7.85546875" style="56" bestFit="1" customWidth="1"/>
    <col min="3584" max="3584" width="4.7109375" style="56" customWidth="1"/>
    <col min="3585" max="3585" width="30.42578125" style="56" customWidth="1"/>
    <col min="3586" max="3586" width="21.85546875" style="56" customWidth="1"/>
    <col min="3587" max="3587" width="8.5703125" style="56" customWidth="1"/>
    <col min="3588" max="3588" width="2.140625" style="56" customWidth="1"/>
    <col min="3589" max="3589" width="2.5703125" style="56" customWidth="1"/>
    <col min="3590" max="3590" width="2.28515625" style="56" customWidth="1"/>
    <col min="3591" max="3591" width="8.85546875" style="56" customWidth="1"/>
    <col min="3592" max="3592" width="8" style="56" customWidth="1"/>
    <col min="3593" max="3593" width="13.140625" style="56" customWidth="1"/>
    <col min="3594" max="3594" width="7.28515625" style="56" customWidth="1"/>
    <col min="3595" max="3595" width="8" style="56" customWidth="1"/>
    <col min="3596" max="3596" width="14.85546875" style="56" customWidth="1"/>
    <col min="3597" max="3598" width="7.28515625" style="56" customWidth="1"/>
    <col min="3599" max="3599" width="15.5703125" style="56" customWidth="1"/>
    <col min="3600" max="3600" width="7.28515625" style="56" customWidth="1"/>
    <col min="3601" max="3601" width="7.85546875" style="56" customWidth="1"/>
    <col min="3602" max="3602" width="12.5703125" style="56" customWidth="1"/>
    <col min="3603" max="3604" width="7.28515625" style="56" customWidth="1"/>
    <col min="3605" max="3605" width="14.42578125" style="56" customWidth="1"/>
    <col min="3606" max="3606" width="7.85546875" style="56" customWidth="1"/>
    <col min="3607" max="3607" width="7.28515625" style="56" customWidth="1"/>
    <col min="3608" max="3608" width="10.7109375" style="56" bestFit="1" customWidth="1"/>
    <col min="3609" max="3609" width="0" style="56" hidden="1" customWidth="1"/>
    <col min="3610" max="3610" width="12.28515625" style="56" customWidth="1"/>
    <col min="3611" max="3611" width="10" style="56" customWidth="1"/>
    <col min="3612" max="3612" width="15.28515625" style="56" customWidth="1"/>
    <col min="3613" max="3613" width="7.85546875" style="56" bestFit="1" customWidth="1"/>
    <col min="3614" max="3838" width="12.42578125" style="56"/>
    <col min="3839" max="3839" width="7.85546875" style="56" bestFit="1" customWidth="1"/>
    <col min="3840" max="3840" width="4.7109375" style="56" customWidth="1"/>
    <col min="3841" max="3841" width="30.42578125" style="56" customWidth="1"/>
    <col min="3842" max="3842" width="21.85546875" style="56" customWidth="1"/>
    <col min="3843" max="3843" width="8.5703125" style="56" customWidth="1"/>
    <col min="3844" max="3844" width="2.140625" style="56" customWidth="1"/>
    <col min="3845" max="3845" width="2.5703125" style="56" customWidth="1"/>
    <col min="3846" max="3846" width="2.28515625" style="56" customWidth="1"/>
    <col min="3847" max="3847" width="8.85546875" style="56" customWidth="1"/>
    <col min="3848" max="3848" width="8" style="56" customWidth="1"/>
    <col min="3849" max="3849" width="13.140625" style="56" customWidth="1"/>
    <col min="3850" max="3850" width="7.28515625" style="56" customWidth="1"/>
    <col min="3851" max="3851" width="8" style="56" customWidth="1"/>
    <col min="3852" max="3852" width="14.85546875" style="56" customWidth="1"/>
    <col min="3853" max="3854" width="7.28515625" style="56" customWidth="1"/>
    <col min="3855" max="3855" width="15.5703125" style="56" customWidth="1"/>
    <col min="3856" max="3856" width="7.28515625" style="56" customWidth="1"/>
    <col min="3857" max="3857" width="7.85546875" style="56" customWidth="1"/>
    <col min="3858" max="3858" width="12.5703125" style="56" customWidth="1"/>
    <col min="3859" max="3860" width="7.28515625" style="56" customWidth="1"/>
    <col min="3861" max="3861" width="14.42578125" style="56" customWidth="1"/>
    <col min="3862" max="3862" width="7.85546875" style="56" customWidth="1"/>
    <col min="3863" max="3863" width="7.28515625" style="56" customWidth="1"/>
    <col min="3864" max="3864" width="10.7109375" style="56" bestFit="1" customWidth="1"/>
    <col min="3865" max="3865" width="0" style="56" hidden="1" customWidth="1"/>
    <col min="3866" max="3866" width="12.28515625" style="56" customWidth="1"/>
    <col min="3867" max="3867" width="10" style="56" customWidth="1"/>
    <col min="3868" max="3868" width="15.28515625" style="56" customWidth="1"/>
    <col min="3869" max="3869" width="7.85546875" style="56" bestFit="1" customWidth="1"/>
    <col min="3870" max="4094" width="12.42578125" style="56"/>
    <col min="4095" max="4095" width="7.85546875" style="56" bestFit="1" customWidth="1"/>
    <col min="4096" max="4096" width="4.7109375" style="56" customWidth="1"/>
    <col min="4097" max="4097" width="30.42578125" style="56" customWidth="1"/>
    <col min="4098" max="4098" width="21.85546875" style="56" customWidth="1"/>
    <col min="4099" max="4099" width="8.5703125" style="56" customWidth="1"/>
    <col min="4100" max="4100" width="2.140625" style="56" customWidth="1"/>
    <col min="4101" max="4101" width="2.5703125" style="56" customWidth="1"/>
    <col min="4102" max="4102" width="2.28515625" style="56" customWidth="1"/>
    <col min="4103" max="4103" width="8.85546875" style="56" customWidth="1"/>
    <col min="4104" max="4104" width="8" style="56" customWidth="1"/>
    <col min="4105" max="4105" width="13.140625" style="56" customWidth="1"/>
    <col min="4106" max="4106" width="7.28515625" style="56" customWidth="1"/>
    <col min="4107" max="4107" width="8" style="56" customWidth="1"/>
    <col min="4108" max="4108" width="14.85546875" style="56" customWidth="1"/>
    <col min="4109" max="4110" width="7.28515625" style="56" customWidth="1"/>
    <col min="4111" max="4111" width="15.5703125" style="56" customWidth="1"/>
    <col min="4112" max="4112" width="7.28515625" style="56" customWidth="1"/>
    <col min="4113" max="4113" width="7.85546875" style="56" customWidth="1"/>
    <col min="4114" max="4114" width="12.5703125" style="56" customWidth="1"/>
    <col min="4115" max="4116" width="7.28515625" style="56" customWidth="1"/>
    <col min="4117" max="4117" width="14.42578125" style="56" customWidth="1"/>
    <col min="4118" max="4118" width="7.85546875" style="56" customWidth="1"/>
    <col min="4119" max="4119" width="7.28515625" style="56" customWidth="1"/>
    <col min="4120" max="4120" width="10.7109375" style="56" bestFit="1" customWidth="1"/>
    <col min="4121" max="4121" width="0" style="56" hidden="1" customWidth="1"/>
    <col min="4122" max="4122" width="12.28515625" style="56" customWidth="1"/>
    <col min="4123" max="4123" width="10" style="56" customWidth="1"/>
    <col min="4124" max="4124" width="15.28515625" style="56" customWidth="1"/>
    <col min="4125" max="4125" width="7.85546875" style="56" bestFit="1" customWidth="1"/>
    <col min="4126" max="4350" width="12.42578125" style="56"/>
    <col min="4351" max="4351" width="7.85546875" style="56" bestFit="1" customWidth="1"/>
    <col min="4352" max="4352" width="4.7109375" style="56" customWidth="1"/>
    <col min="4353" max="4353" width="30.42578125" style="56" customWidth="1"/>
    <col min="4354" max="4354" width="21.85546875" style="56" customWidth="1"/>
    <col min="4355" max="4355" width="8.5703125" style="56" customWidth="1"/>
    <col min="4356" max="4356" width="2.140625" style="56" customWidth="1"/>
    <col min="4357" max="4357" width="2.5703125" style="56" customWidth="1"/>
    <col min="4358" max="4358" width="2.28515625" style="56" customWidth="1"/>
    <col min="4359" max="4359" width="8.85546875" style="56" customWidth="1"/>
    <col min="4360" max="4360" width="8" style="56" customWidth="1"/>
    <col min="4361" max="4361" width="13.140625" style="56" customWidth="1"/>
    <col min="4362" max="4362" width="7.28515625" style="56" customWidth="1"/>
    <col min="4363" max="4363" width="8" style="56" customWidth="1"/>
    <col min="4364" max="4364" width="14.85546875" style="56" customWidth="1"/>
    <col min="4365" max="4366" width="7.28515625" style="56" customWidth="1"/>
    <col min="4367" max="4367" width="15.5703125" style="56" customWidth="1"/>
    <col min="4368" max="4368" width="7.28515625" style="56" customWidth="1"/>
    <col min="4369" max="4369" width="7.85546875" style="56" customWidth="1"/>
    <col min="4370" max="4370" width="12.5703125" style="56" customWidth="1"/>
    <col min="4371" max="4372" width="7.28515625" style="56" customWidth="1"/>
    <col min="4373" max="4373" width="14.42578125" style="56" customWidth="1"/>
    <col min="4374" max="4374" width="7.85546875" style="56" customWidth="1"/>
    <col min="4375" max="4375" width="7.28515625" style="56" customWidth="1"/>
    <col min="4376" max="4376" width="10.7109375" style="56" bestFit="1" customWidth="1"/>
    <col min="4377" max="4377" width="0" style="56" hidden="1" customWidth="1"/>
    <col min="4378" max="4378" width="12.28515625" style="56" customWidth="1"/>
    <col min="4379" max="4379" width="10" style="56" customWidth="1"/>
    <col min="4380" max="4380" width="15.28515625" style="56" customWidth="1"/>
    <col min="4381" max="4381" width="7.85546875" style="56" bestFit="1" customWidth="1"/>
    <col min="4382" max="4606" width="12.42578125" style="56"/>
    <col min="4607" max="4607" width="7.85546875" style="56" bestFit="1" customWidth="1"/>
    <col min="4608" max="4608" width="4.7109375" style="56" customWidth="1"/>
    <col min="4609" max="4609" width="30.42578125" style="56" customWidth="1"/>
    <col min="4610" max="4610" width="21.85546875" style="56" customWidth="1"/>
    <col min="4611" max="4611" width="8.5703125" style="56" customWidth="1"/>
    <col min="4612" max="4612" width="2.140625" style="56" customWidth="1"/>
    <col min="4613" max="4613" width="2.5703125" style="56" customWidth="1"/>
    <col min="4614" max="4614" width="2.28515625" style="56" customWidth="1"/>
    <col min="4615" max="4615" width="8.85546875" style="56" customWidth="1"/>
    <col min="4616" max="4616" width="8" style="56" customWidth="1"/>
    <col min="4617" max="4617" width="13.140625" style="56" customWidth="1"/>
    <col min="4618" max="4618" width="7.28515625" style="56" customWidth="1"/>
    <col min="4619" max="4619" width="8" style="56" customWidth="1"/>
    <col min="4620" max="4620" width="14.85546875" style="56" customWidth="1"/>
    <col min="4621" max="4622" width="7.28515625" style="56" customWidth="1"/>
    <col min="4623" max="4623" width="15.5703125" style="56" customWidth="1"/>
    <col min="4624" max="4624" width="7.28515625" style="56" customWidth="1"/>
    <col min="4625" max="4625" width="7.85546875" style="56" customWidth="1"/>
    <col min="4626" max="4626" width="12.5703125" style="56" customWidth="1"/>
    <col min="4627" max="4628" width="7.28515625" style="56" customWidth="1"/>
    <col min="4629" max="4629" width="14.42578125" style="56" customWidth="1"/>
    <col min="4630" max="4630" width="7.85546875" style="56" customWidth="1"/>
    <col min="4631" max="4631" width="7.28515625" style="56" customWidth="1"/>
    <col min="4632" max="4632" width="10.7109375" style="56" bestFit="1" customWidth="1"/>
    <col min="4633" max="4633" width="0" style="56" hidden="1" customWidth="1"/>
    <col min="4634" max="4634" width="12.28515625" style="56" customWidth="1"/>
    <col min="4635" max="4635" width="10" style="56" customWidth="1"/>
    <col min="4636" max="4636" width="15.28515625" style="56" customWidth="1"/>
    <col min="4637" max="4637" width="7.85546875" style="56" bestFit="1" customWidth="1"/>
    <col min="4638" max="4862" width="12.42578125" style="56"/>
    <col min="4863" max="4863" width="7.85546875" style="56" bestFit="1" customWidth="1"/>
    <col min="4864" max="4864" width="4.7109375" style="56" customWidth="1"/>
    <col min="4865" max="4865" width="30.42578125" style="56" customWidth="1"/>
    <col min="4866" max="4866" width="21.85546875" style="56" customWidth="1"/>
    <col min="4867" max="4867" width="8.5703125" style="56" customWidth="1"/>
    <col min="4868" max="4868" width="2.140625" style="56" customWidth="1"/>
    <col min="4869" max="4869" width="2.5703125" style="56" customWidth="1"/>
    <col min="4870" max="4870" width="2.28515625" style="56" customWidth="1"/>
    <col min="4871" max="4871" width="8.85546875" style="56" customWidth="1"/>
    <col min="4872" max="4872" width="8" style="56" customWidth="1"/>
    <col min="4873" max="4873" width="13.140625" style="56" customWidth="1"/>
    <col min="4874" max="4874" width="7.28515625" style="56" customWidth="1"/>
    <col min="4875" max="4875" width="8" style="56" customWidth="1"/>
    <col min="4876" max="4876" width="14.85546875" style="56" customWidth="1"/>
    <col min="4877" max="4878" width="7.28515625" style="56" customWidth="1"/>
    <col min="4879" max="4879" width="15.5703125" style="56" customWidth="1"/>
    <col min="4880" max="4880" width="7.28515625" style="56" customWidth="1"/>
    <col min="4881" max="4881" width="7.85546875" style="56" customWidth="1"/>
    <col min="4882" max="4882" width="12.5703125" style="56" customWidth="1"/>
    <col min="4883" max="4884" width="7.28515625" style="56" customWidth="1"/>
    <col min="4885" max="4885" width="14.42578125" style="56" customWidth="1"/>
    <col min="4886" max="4886" width="7.85546875" style="56" customWidth="1"/>
    <col min="4887" max="4887" width="7.28515625" style="56" customWidth="1"/>
    <col min="4888" max="4888" width="10.7109375" style="56" bestFit="1" customWidth="1"/>
    <col min="4889" max="4889" width="0" style="56" hidden="1" customWidth="1"/>
    <col min="4890" max="4890" width="12.28515625" style="56" customWidth="1"/>
    <col min="4891" max="4891" width="10" style="56" customWidth="1"/>
    <col min="4892" max="4892" width="15.28515625" style="56" customWidth="1"/>
    <col min="4893" max="4893" width="7.85546875" style="56" bestFit="1" customWidth="1"/>
    <col min="4894" max="5118" width="12.42578125" style="56"/>
    <col min="5119" max="5119" width="7.85546875" style="56" bestFit="1" customWidth="1"/>
    <col min="5120" max="5120" width="4.7109375" style="56" customWidth="1"/>
    <col min="5121" max="5121" width="30.42578125" style="56" customWidth="1"/>
    <col min="5122" max="5122" width="21.85546875" style="56" customWidth="1"/>
    <col min="5123" max="5123" width="8.5703125" style="56" customWidth="1"/>
    <col min="5124" max="5124" width="2.140625" style="56" customWidth="1"/>
    <col min="5125" max="5125" width="2.5703125" style="56" customWidth="1"/>
    <col min="5126" max="5126" width="2.28515625" style="56" customWidth="1"/>
    <col min="5127" max="5127" width="8.85546875" style="56" customWidth="1"/>
    <col min="5128" max="5128" width="8" style="56" customWidth="1"/>
    <col min="5129" max="5129" width="13.140625" style="56" customWidth="1"/>
    <col min="5130" max="5130" width="7.28515625" style="56" customWidth="1"/>
    <col min="5131" max="5131" width="8" style="56" customWidth="1"/>
    <col min="5132" max="5132" width="14.85546875" style="56" customWidth="1"/>
    <col min="5133" max="5134" width="7.28515625" style="56" customWidth="1"/>
    <col min="5135" max="5135" width="15.5703125" style="56" customWidth="1"/>
    <col min="5136" max="5136" width="7.28515625" style="56" customWidth="1"/>
    <col min="5137" max="5137" width="7.85546875" style="56" customWidth="1"/>
    <col min="5138" max="5138" width="12.5703125" style="56" customWidth="1"/>
    <col min="5139" max="5140" width="7.28515625" style="56" customWidth="1"/>
    <col min="5141" max="5141" width="14.42578125" style="56" customWidth="1"/>
    <col min="5142" max="5142" width="7.85546875" style="56" customWidth="1"/>
    <col min="5143" max="5143" width="7.28515625" style="56" customWidth="1"/>
    <col min="5144" max="5144" width="10.7109375" style="56" bestFit="1" customWidth="1"/>
    <col min="5145" max="5145" width="0" style="56" hidden="1" customWidth="1"/>
    <col min="5146" max="5146" width="12.28515625" style="56" customWidth="1"/>
    <col min="5147" max="5147" width="10" style="56" customWidth="1"/>
    <col min="5148" max="5148" width="15.28515625" style="56" customWidth="1"/>
    <col min="5149" max="5149" width="7.85546875" style="56" bestFit="1" customWidth="1"/>
    <col min="5150" max="5374" width="12.42578125" style="56"/>
    <col min="5375" max="5375" width="7.85546875" style="56" bestFit="1" customWidth="1"/>
    <col min="5376" max="5376" width="4.7109375" style="56" customWidth="1"/>
    <col min="5377" max="5377" width="30.42578125" style="56" customWidth="1"/>
    <col min="5378" max="5378" width="21.85546875" style="56" customWidth="1"/>
    <col min="5379" max="5379" width="8.5703125" style="56" customWidth="1"/>
    <col min="5380" max="5380" width="2.140625" style="56" customWidth="1"/>
    <col min="5381" max="5381" width="2.5703125" style="56" customWidth="1"/>
    <col min="5382" max="5382" width="2.28515625" style="56" customWidth="1"/>
    <col min="5383" max="5383" width="8.85546875" style="56" customWidth="1"/>
    <col min="5384" max="5384" width="8" style="56" customWidth="1"/>
    <col min="5385" max="5385" width="13.140625" style="56" customWidth="1"/>
    <col min="5386" max="5386" width="7.28515625" style="56" customWidth="1"/>
    <col min="5387" max="5387" width="8" style="56" customWidth="1"/>
    <col min="5388" max="5388" width="14.85546875" style="56" customWidth="1"/>
    <col min="5389" max="5390" width="7.28515625" style="56" customWidth="1"/>
    <col min="5391" max="5391" width="15.5703125" style="56" customWidth="1"/>
    <col min="5392" max="5392" width="7.28515625" style="56" customWidth="1"/>
    <col min="5393" max="5393" width="7.85546875" style="56" customWidth="1"/>
    <col min="5394" max="5394" width="12.5703125" style="56" customWidth="1"/>
    <col min="5395" max="5396" width="7.28515625" style="56" customWidth="1"/>
    <col min="5397" max="5397" width="14.42578125" style="56" customWidth="1"/>
    <col min="5398" max="5398" width="7.85546875" style="56" customWidth="1"/>
    <col min="5399" max="5399" width="7.28515625" style="56" customWidth="1"/>
    <col min="5400" max="5400" width="10.7109375" style="56" bestFit="1" customWidth="1"/>
    <col min="5401" max="5401" width="0" style="56" hidden="1" customWidth="1"/>
    <col min="5402" max="5402" width="12.28515625" style="56" customWidth="1"/>
    <col min="5403" max="5403" width="10" style="56" customWidth="1"/>
    <col min="5404" max="5404" width="15.28515625" style="56" customWidth="1"/>
    <col min="5405" max="5405" width="7.85546875" style="56" bestFit="1" customWidth="1"/>
    <col min="5406" max="5630" width="12.42578125" style="56"/>
    <col min="5631" max="5631" width="7.85546875" style="56" bestFit="1" customWidth="1"/>
    <col min="5632" max="5632" width="4.7109375" style="56" customWidth="1"/>
    <col min="5633" max="5633" width="30.42578125" style="56" customWidth="1"/>
    <col min="5634" max="5634" width="21.85546875" style="56" customWidth="1"/>
    <col min="5635" max="5635" width="8.5703125" style="56" customWidth="1"/>
    <col min="5636" max="5636" width="2.140625" style="56" customWidth="1"/>
    <col min="5637" max="5637" width="2.5703125" style="56" customWidth="1"/>
    <col min="5638" max="5638" width="2.28515625" style="56" customWidth="1"/>
    <col min="5639" max="5639" width="8.85546875" style="56" customWidth="1"/>
    <col min="5640" max="5640" width="8" style="56" customWidth="1"/>
    <col min="5641" max="5641" width="13.140625" style="56" customWidth="1"/>
    <col min="5642" max="5642" width="7.28515625" style="56" customWidth="1"/>
    <col min="5643" max="5643" width="8" style="56" customWidth="1"/>
    <col min="5644" max="5644" width="14.85546875" style="56" customWidth="1"/>
    <col min="5645" max="5646" width="7.28515625" style="56" customWidth="1"/>
    <col min="5647" max="5647" width="15.5703125" style="56" customWidth="1"/>
    <col min="5648" max="5648" width="7.28515625" style="56" customWidth="1"/>
    <col min="5649" max="5649" width="7.85546875" style="56" customWidth="1"/>
    <col min="5650" max="5650" width="12.5703125" style="56" customWidth="1"/>
    <col min="5651" max="5652" width="7.28515625" style="56" customWidth="1"/>
    <col min="5653" max="5653" width="14.42578125" style="56" customWidth="1"/>
    <col min="5654" max="5654" width="7.85546875" style="56" customWidth="1"/>
    <col min="5655" max="5655" width="7.28515625" style="56" customWidth="1"/>
    <col min="5656" max="5656" width="10.7109375" style="56" bestFit="1" customWidth="1"/>
    <col min="5657" max="5657" width="0" style="56" hidden="1" customWidth="1"/>
    <col min="5658" max="5658" width="12.28515625" style="56" customWidth="1"/>
    <col min="5659" max="5659" width="10" style="56" customWidth="1"/>
    <col min="5660" max="5660" width="15.28515625" style="56" customWidth="1"/>
    <col min="5661" max="5661" width="7.85546875" style="56" bestFit="1" customWidth="1"/>
    <col min="5662" max="5886" width="12.42578125" style="56"/>
    <col min="5887" max="5887" width="7.85546875" style="56" bestFit="1" customWidth="1"/>
    <col min="5888" max="5888" width="4.7109375" style="56" customWidth="1"/>
    <col min="5889" max="5889" width="30.42578125" style="56" customWidth="1"/>
    <col min="5890" max="5890" width="21.85546875" style="56" customWidth="1"/>
    <col min="5891" max="5891" width="8.5703125" style="56" customWidth="1"/>
    <col min="5892" max="5892" width="2.140625" style="56" customWidth="1"/>
    <col min="5893" max="5893" width="2.5703125" style="56" customWidth="1"/>
    <col min="5894" max="5894" width="2.28515625" style="56" customWidth="1"/>
    <col min="5895" max="5895" width="8.85546875" style="56" customWidth="1"/>
    <col min="5896" max="5896" width="8" style="56" customWidth="1"/>
    <col min="5897" max="5897" width="13.140625" style="56" customWidth="1"/>
    <col min="5898" max="5898" width="7.28515625" style="56" customWidth="1"/>
    <col min="5899" max="5899" width="8" style="56" customWidth="1"/>
    <col min="5900" max="5900" width="14.85546875" style="56" customWidth="1"/>
    <col min="5901" max="5902" width="7.28515625" style="56" customWidth="1"/>
    <col min="5903" max="5903" width="15.5703125" style="56" customWidth="1"/>
    <col min="5904" max="5904" width="7.28515625" style="56" customWidth="1"/>
    <col min="5905" max="5905" width="7.85546875" style="56" customWidth="1"/>
    <col min="5906" max="5906" width="12.5703125" style="56" customWidth="1"/>
    <col min="5907" max="5908" width="7.28515625" style="56" customWidth="1"/>
    <col min="5909" max="5909" width="14.42578125" style="56" customWidth="1"/>
    <col min="5910" max="5910" width="7.85546875" style="56" customWidth="1"/>
    <col min="5911" max="5911" width="7.28515625" style="56" customWidth="1"/>
    <col min="5912" max="5912" width="10.7109375" style="56" bestFit="1" customWidth="1"/>
    <col min="5913" max="5913" width="0" style="56" hidden="1" customWidth="1"/>
    <col min="5914" max="5914" width="12.28515625" style="56" customWidth="1"/>
    <col min="5915" max="5915" width="10" style="56" customWidth="1"/>
    <col min="5916" max="5916" width="15.28515625" style="56" customWidth="1"/>
    <col min="5917" max="5917" width="7.85546875" style="56" bestFit="1" customWidth="1"/>
    <col min="5918" max="6142" width="12.42578125" style="56"/>
    <col min="6143" max="6143" width="7.85546875" style="56" bestFit="1" customWidth="1"/>
    <col min="6144" max="6144" width="4.7109375" style="56" customWidth="1"/>
    <col min="6145" max="6145" width="30.42578125" style="56" customWidth="1"/>
    <col min="6146" max="6146" width="21.85546875" style="56" customWidth="1"/>
    <col min="6147" max="6147" width="8.5703125" style="56" customWidth="1"/>
    <col min="6148" max="6148" width="2.140625" style="56" customWidth="1"/>
    <col min="6149" max="6149" width="2.5703125" style="56" customWidth="1"/>
    <col min="6150" max="6150" width="2.28515625" style="56" customWidth="1"/>
    <col min="6151" max="6151" width="8.85546875" style="56" customWidth="1"/>
    <col min="6152" max="6152" width="8" style="56" customWidth="1"/>
    <col min="6153" max="6153" width="13.140625" style="56" customWidth="1"/>
    <col min="6154" max="6154" width="7.28515625" style="56" customWidth="1"/>
    <col min="6155" max="6155" width="8" style="56" customWidth="1"/>
    <col min="6156" max="6156" width="14.85546875" style="56" customWidth="1"/>
    <col min="6157" max="6158" width="7.28515625" style="56" customWidth="1"/>
    <col min="6159" max="6159" width="15.5703125" style="56" customWidth="1"/>
    <col min="6160" max="6160" width="7.28515625" style="56" customWidth="1"/>
    <col min="6161" max="6161" width="7.85546875" style="56" customWidth="1"/>
    <col min="6162" max="6162" width="12.5703125" style="56" customWidth="1"/>
    <col min="6163" max="6164" width="7.28515625" style="56" customWidth="1"/>
    <col min="6165" max="6165" width="14.42578125" style="56" customWidth="1"/>
    <col min="6166" max="6166" width="7.85546875" style="56" customWidth="1"/>
    <col min="6167" max="6167" width="7.28515625" style="56" customWidth="1"/>
    <col min="6168" max="6168" width="10.7109375" style="56" bestFit="1" customWidth="1"/>
    <col min="6169" max="6169" width="0" style="56" hidden="1" customWidth="1"/>
    <col min="6170" max="6170" width="12.28515625" style="56" customWidth="1"/>
    <col min="6171" max="6171" width="10" style="56" customWidth="1"/>
    <col min="6172" max="6172" width="15.28515625" style="56" customWidth="1"/>
    <col min="6173" max="6173" width="7.85546875" style="56" bestFit="1" customWidth="1"/>
    <col min="6174" max="6398" width="12.42578125" style="56"/>
    <col min="6399" max="6399" width="7.85546875" style="56" bestFit="1" customWidth="1"/>
    <col min="6400" max="6400" width="4.7109375" style="56" customWidth="1"/>
    <col min="6401" max="6401" width="30.42578125" style="56" customWidth="1"/>
    <col min="6402" max="6402" width="21.85546875" style="56" customWidth="1"/>
    <col min="6403" max="6403" width="8.5703125" style="56" customWidth="1"/>
    <col min="6404" max="6404" width="2.140625" style="56" customWidth="1"/>
    <col min="6405" max="6405" width="2.5703125" style="56" customWidth="1"/>
    <col min="6406" max="6406" width="2.28515625" style="56" customWidth="1"/>
    <col min="6407" max="6407" width="8.85546875" style="56" customWidth="1"/>
    <col min="6408" max="6408" width="8" style="56" customWidth="1"/>
    <col min="6409" max="6409" width="13.140625" style="56" customWidth="1"/>
    <col min="6410" max="6410" width="7.28515625" style="56" customWidth="1"/>
    <col min="6411" max="6411" width="8" style="56" customWidth="1"/>
    <col min="6412" max="6412" width="14.85546875" style="56" customWidth="1"/>
    <col min="6413" max="6414" width="7.28515625" style="56" customWidth="1"/>
    <col min="6415" max="6415" width="15.5703125" style="56" customWidth="1"/>
    <col min="6416" max="6416" width="7.28515625" style="56" customWidth="1"/>
    <col min="6417" max="6417" width="7.85546875" style="56" customWidth="1"/>
    <col min="6418" max="6418" width="12.5703125" style="56" customWidth="1"/>
    <col min="6419" max="6420" width="7.28515625" style="56" customWidth="1"/>
    <col min="6421" max="6421" width="14.42578125" style="56" customWidth="1"/>
    <col min="6422" max="6422" width="7.85546875" style="56" customWidth="1"/>
    <col min="6423" max="6423" width="7.28515625" style="56" customWidth="1"/>
    <col min="6424" max="6424" width="10.7109375" style="56" bestFit="1" customWidth="1"/>
    <col min="6425" max="6425" width="0" style="56" hidden="1" customWidth="1"/>
    <col min="6426" max="6426" width="12.28515625" style="56" customWidth="1"/>
    <col min="6427" max="6427" width="10" style="56" customWidth="1"/>
    <col min="6428" max="6428" width="15.28515625" style="56" customWidth="1"/>
    <col min="6429" max="6429" width="7.85546875" style="56" bestFit="1" customWidth="1"/>
    <col min="6430" max="6654" width="12.42578125" style="56"/>
    <col min="6655" max="6655" width="7.85546875" style="56" bestFit="1" customWidth="1"/>
    <col min="6656" max="6656" width="4.7109375" style="56" customWidth="1"/>
    <col min="6657" max="6657" width="30.42578125" style="56" customWidth="1"/>
    <col min="6658" max="6658" width="21.85546875" style="56" customWidth="1"/>
    <col min="6659" max="6659" width="8.5703125" style="56" customWidth="1"/>
    <col min="6660" max="6660" width="2.140625" style="56" customWidth="1"/>
    <col min="6661" max="6661" width="2.5703125" style="56" customWidth="1"/>
    <col min="6662" max="6662" width="2.28515625" style="56" customWidth="1"/>
    <col min="6663" max="6663" width="8.85546875" style="56" customWidth="1"/>
    <col min="6664" max="6664" width="8" style="56" customWidth="1"/>
    <col min="6665" max="6665" width="13.140625" style="56" customWidth="1"/>
    <col min="6666" max="6666" width="7.28515625" style="56" customWidth="1"/>
    <col min="6667" max="6667" width="8" style="56" customWidth="1"/>
    <col min="6668" max="6668" width="14.85546875" style="56" customWidth="1"/>
    <col min="6669" max="6670" width="7.28515625" style="56" customWidth="1"/>
    <col min="6671" max="6671" width="15.5703125" style="56" customWidth="1"/>
    <col min="6672" max="6672" width="7.28515625" style="56" customWidth="1"/>
    <col min="6673" max="6673" width="7.85546875" style="56" customWidth="1"/>
    <col min="6674" max="6674" width="12.5703125" style="56" customWidth="1"/>
    <col min="6675" max="6676" width="7.28515625" style="56" customWidth="1"/>
    <col min="6677" max="6677" width="14.42578125" style="56" customWidth="1"/>
    <col min="6678" max="6678" width="7.85546875" style="56" customWidth="1"/>
    <col min="6679" max="6679" width="7.28515625" style="56" customWidth="1"/>
    <col min="6680" max="6680" width="10.7109375" style="56" bestFit="1" customWidth="1"/>
    <col min="6681" max="6681" width="0" style="56" hidden="1" customWidth="1"/>
    <col min="6682" max="6682" width="12.28515625" style="56" customWidth="1"/>
    <col min="6683" max="6683" width="10" style="56" customWidth="1"/>
    <col min="6684" max="6684" width="15.28515625" style="56" customWidth="1"/>
    <col min="6685" max="6685" width="7.85546875" style="56" bestFit="1" customWidth="1"/>
    <col min="6686" max="6910" width="12.42578125" style="56"/>
    <col min="6911" max="6911" width="7.85546875" style="56" bestFit="1" customWidth="1"/>
    <col min="6912" max="6912" width="4.7109375" style="56" customWidth="1"/>
    <col min="6913" max="6913" width="30.42578125" style="56" customWidth="1"/>
    <col min="6914" max="6914" width="21.85546875" style="56" customWidth="1"/>
    <col min="6915" max="6915" width="8.5703125" style="56" customWidth="1"/>
    <col min="6916" max="6916" width="2.140625" style="56" customWidth="1"/>
    <col min="6917" max="6917" width="2.5703125" style="56" customWidth="1"/>
    <col min="6918" max="6918" width="2.28515625" style="56" customWidth="1"/>
    <col min="6919" max="6919" width="8.85546875" style="56" customWidth="1"/>
    <col min="6920" max="6920" width="8" style="56" customWidth="1"/>
    <col min="6921" max="6921" width="13.140625" style="56" customWidth="1"/>
    <col min="6922" max="6922" width="7.28515625" style="56" customWidth="1"/>
    <col min="6923" max="6923" width="8" style="56" customWidth="1"/>
    <col min="6924" max="6924" width="14.85546875" style="56" customWidth="1"/>
    <col min="6925" max="6926" width="7.28515625" style="56" customWidth="1"/>
    <col min="6927" max="6927" width="15.5703125" style="56" customWidth="1"/>
    <col min="6928" max="6928" width="7.28515625" style="56" customWidth="1"/>
    <col min="6929" max="6929" width="7.85546875" style="56" customWidth="1"/>
    <col min="6930" max="6930" width="12.5703125" style="56" customWidth="1"/>
    <col min="6931" max="6932" width="7.28515625" style="56" customWidth="1"/>
    <col min="6933" max="6933" width="14.42578125" style="56" customWidth="1"/>
    <col min="6934" max="6934" width="7.85546875" style="56" customWidth="1"/>
    <col min="6935" max="6935" width="7.28515625" style="56" customWidth="1"/>
    <col min="6936" max="6936" width="10.7109375" style="56" bestFit="1" customWidth="1"/>
    <col min="6937" max="6937" width="0" style="56" hidden="1" customWidth="1"/>
    <col min="6938" max="6938" width="12.28515625" style="56" customWidth="1"/>
    <col min="6939" max="6939" width="10" style="56" customWidth="1"/>
    <col min="6940" max="6940" width="15.28515625" style="56" customWidth="1"/>
    <col min="6941" max="6941" width="7.85546875" style="56" bestFit="1" customWidth="1"/>
    <col min="6942" max="7166" width="12.42578125" style="56"/>
    <col min="7167" max="7167" width="7.85546875" style="56" bestFit="1" customWidth="1"/>
    <col min="7168" max="7168" width="4.7109375" style="56" customWidth="1"/>
    <col min="7169" max="7169" width="30.42578125" style="56" customWidth="1"/>
    <col min="7170" max="7170" width="21.85546875" style="56" customWidth="1"/>
    <col min="7171" max="7171" width="8.5703125" style="56" customWidth="1"/>
    <col min="7172" max="7172" width="2.140625" style="56" customWidth="1"/>
    <col min="7173" max="7173" width="2.5703125" style="56" customWidth="1"/>
    <col min="7174" max="7174" width="2.28515625" style="56" customWidth="1"/>
    <col min="7175" max="7175" width="8.85546875" style="56" customWidth="1"/>
    <col min="7176" max="7176" width="8" style="56" customWidth="1"/>
    <col min="7177" max="7177" width="13.140625" style="56" customWidth="1"/>
    <col min="7178" max="7178" width="7.28515625" style="56" customWidth="1"/>
    <col min="7179" max="7179" width="8" style="56" customWidth="1"/>
    <col min="7180" max="7180" width="14.85546875" style="56" customWidth="1"/>
    <col min="7181" max="7182" width="7.28515625" style="56" customWidth="1"/>
    <col min="7183" max="7183" width="15.5703125" style="56" customWidth="1"/>
    <col min="7184" max="7184" width="7.28515625" style="56" customWidth="1"/>
    <col min="7185" max="7185" width="7.85546875" style="56" customWidth="1"/>
    <col min="7186" max="7186" width="12.5703125" style="56" customWidth="1"/>
    <col min="7187" max="7188" width="7.28515625" style="56" customWidth="1"/>
    <col min="7189" max="7189" width="14.42578125" style="56" customWidth="1"/>
    <col min="7190" max="7190" width="7.85546875" style="56" customWidth="1"/>
    <col min="7191" max="7191" width="7.28515625" style="56" customWidth="1"/>
    <col min="7192" max="7192" width="10.7109375" style="56" bestFit="1" customWidth="1"/>
    <col min="7193" max="7193" width="0" style="56" hidden="1" customWidth="1"/>
    <col min="7194" max="7194" width="12.28515625" style="56" customWidth="1"/>
    <col min="7195" max="7195" width="10" style="56" customWidth="1"/>
    <col min="7196" max="7196" width="15.28515625" style="56" customWidth="1"/>
    <col min="7197" max="7197" width="7.85546875" style="56" bestFit="1" customWidth="1"/>
    <col min="7198" max="7422" width="12.42578125" style="56"/>
    <col min="7423" max="7423" width="7.85546875" style="56" bestFit="1" customWidth="1"/>
    <col min="7424" max="7424" width="4.7109375" style="56" customWidth="1"/>
    <col min="7425" max="7425" width="30.42578125" style="56" customWidth="1"/>
    <col min="7426" max="7426" width="21.85546875" style="56" customWidth="1"/>
    <col min="7427" max="7427" width="8.5703125" style="56" customWidth="1"/>
    <col min="7428" max="7428" width="2.140625" style="56" customWidth="1"/>
    <col min="7429" max="7429" width="2.5703125" style="56" customWidth="1"/>
    <col min="7430" max="7430" width="2.28515625" style="56" customWidth="1"/>
    <col min="7431" max="7431" width="8.85546875" style="56" customWidth="1"/>
    <col min="7432" max="7432" width="8" style="56" customWidth="1"/>
    <col min="7433" max="7433" width="13.140625" style="56" customWidth="1"/>
    <col min="7434" max="7434" width="7.28515625" style="56" customWidth="1"/>
    <col min="7435" max="7435" width="8" style="56" customWidth="1"/>
    <col min="7436" max="7436" width="14.85546875" style="56" customWidth="1"/>
    <col min="7437" max="7438" width="7.28515625" style="56" customWidth="1"/>
    <col min="7439" max="7439" width="15.5703125" style="56" customWidth="1"/>
    <col min="7440" max="7440" width="7.28515625" style="56" customWidth="1"/>
    <col min="7441" max="7441" width="7.85546875" style="56" customWidth="1"/>
    <col min="7442" max="7442" width="12.5703125" style="56" customWidth="1"/>
    <col min="7443" max="7444" width="7.28515625" style="56" customWidth="1"/>
    <col min="7445" max="7445" width="14.42578125" style="56" customWidth="1"/>
    <col min="7446" max="7446" width="7.85546875" style="56" customWidth="1"/>
    <col min="7447" max="7447" width="7.28515625" style="56" customWidth="1"/>
    <col min="7448" max="7448" width="10.7109375" style="56" bestFit="1" customWidth="1"/>
    <col min="7449" max="7449" width="0" style="56" hidden="1" customWidth="1"/>
    <col min="7450" max="7450" width="12.28515625" style="56" customWidth="1"/>
    <col min="7451" max="7451" width="10" style="56" customWidth="1"/>
    <col min="7452" max="7452" width="15.28515625" style="56" customWidth="1"/>
    <col min="7453" max="7453" width="7.85546875" style="56" bestFit="1" customWidth="1"/>
    <col min="7454" max="7678" width="12.42578125" style="56"/>
    <col min="7679" max="7679" width="7.85546875" style="56" bestFit="1" customWidth="1"/>
    <col min="7680" max="7680" width="4.7109375" style="56" customWidth="1"/>
    <col min="7681" max="7681" width="30.42578125" style="56" customWidth="1"/>
    <col min="7682" max="7682" width="21.85546875" style="56" customWidth="1"/>
    <col min="7683" max="7683" width="8.5703125" style="56" customWidth="1"/>
    <col min="7684" max="7684" width="2.140625" style="56" customWidth="1"/>
    <col min="7685" max="7685" width="2.5703125" style="56" customWidth="1"/>
    <col min="7686" max="7686" width="2.28515625" style="56" customWidth="1"/>
    <col min="7687" max="7687" width="8.85546875" style="56" customWidth="1"/>
    <col min="7688" max="7688" width="8" style="56" customWidth="1"/>
    <col min="7689" max="7689" width="13.140625" style="56" customWidth="1"/>
    <col min="7690" max="7690" width="7.28515625" style="56" customWidth="1"/>
    <col min="7691" max="7691" width="8" style="56" customWidth="1"/>
    <col min="7692" max="7692" width="14.85546875" style="56" customWidth="1"/>
    <col min="7693" max="7694" width="7.28515625" style="56" customWidth="1"/>
    <col min="7695" max="7695" width="15.5703125" style="56" customWidth="1"/>
    <col min="7696" max="7696" width="7.28515625" style="56" customWidth="1"/>
    <col min="7697" max="7697" width="7.85546875" style="56" customWidth="1"/>
    <col min="7698" max="7698" width="12.5703125" style="56" customWidth="1"/>
    <col min="7699" max="7700" width="7.28515625" style="56" customWidth="1"/>
    <col min="7701" max="7701" width="14.42578125" style="56" customWidth="1"/>
    <col min="7702" max="7702" width="7.85546875" style="56" customWidth="1"/>
    <col min="7703" max="7703" width="7.28515625" style="56" customWidth="1"/>
    <col min="7704" max="7704" width="10.7109375" style="56" bestFit="1" customWidth="1"/>
    <col min="7705" max="7705" width="0" style="56" hidden="1" customWidth="1"/>
    <col min="7706" max="7706" width="12.28515625" style="56" customWidth="1"/>
    <col min="7707" max="7707" width="10" style="56" customWidth="1"/>
    <col min="7708" max="7708" width="15.28515625" style="56" customWidth="1"/>
    <col min="7709" max="7709" width="7.85546875" style="56" bestFit="1" customWidth="1"/>
    <col min="7710" max="7934" width="12.42578125" style="56"/>
    <col min="7935" max="7935" width="7.85546875" style="56" bestFit="1" customWidth="1"/>
    <col min="7936" max="7936" width="4.7109375" style="56" customWidth="1"/>
    <col min="7937" max="7937" width="30.42578125" style="56" customWidth="1"/>
    <col min="7938" max="7938" width="21.85546875" style="56" customWidth="1"/>
    <col min="7939" max="7939" width="8.5703125" style="56" customWidth="1"/>
    <col min="7940" max="7940" width="2.140625" style="56" customWidth="1"/>
    <col min="7941" max="7941" width="2.5703125" style="56" customWidth="1"/>
    <col min="7942" max="7942" width="2.28515625" style="56" customWidth="1"/>
    <col min="7943" max="7943" width="8.85546875" style="56" customWidth="1"/>
    <col min="7944" max="7944" width="8" style="56" customWidth="1"/>
    <col min="7945" max="7945" width="13.140625" style="56" customWidth="1"/>
    <col min="7946" max="7946" width="7.28515625" style="56" customWidth="1"/>
    <col min="7947" max="7947" width="8" style="56" customWidth="1"/>
    <col min="7948" max="7948" width="14.85546875" style="56" customWidth="1"/>
    <col min="7949" max="7950" width="7.28515625" style="56" customWidth="1"/>
    <col min="7951" max="7951" width="15.5703125" style="56" customWidth="1"/>
    <col min="7952" max="7952" width="7.28515625" style="56" customWidth="1"/>
    <col min="7953" max="7953" width="7.85546875" style="56" customWidth="1"/>
    <col min="7954" max="7954" width="12.5703125" style="56" customWidth="1"/>
    <col min="7955" max="7956" width="7.28515625" style="56" customWidth="1"/>
    <col min="7957" max="7957" width="14.42578125" style="56" customWidth="1"/>
    <col min="7958" max="7958" width="7.85546875" style="56" customWidth="1"/>
    <col min="7959" max="7959" width="7.28515625" style="56" customWidth="1"/>
    <col min="7960" max="7960" width="10.7109375" style="56" bestFit="1" customWidth="1"/>
    <col min="7961" max="7961" width="0" style="56" hidden="1" customWidth="1"/>
    <col min="7962" max="7962" width="12.28515625" style="56" customWidth="1"/>
    <col min="7963" max="7963" width="10" style="56" customWidth="1"/>
    <col min="7964" max="7964" width="15.28515625" style="56" customWidth="1"/>
    <col min="7965" max="7965" width="7.85546875" style="56" bestFit="1" customWidth="1"/>
    <col min="7966" max="8190" width="12.42578125" style="56"/>
    <col min="8191" max="8191" width="7.85546875" style="56" bestFit="1" customWidth="1"/>
    <col min="8192" max="8192" width="4.7109375" style="56" customWidth="1"/>
    <col min="8193" max="8193" width="30.42578125" style="56" customWidth="1"/>
    <col min="8194" max="8194" width="21.85546875" style="56" customWidth="1"/>
    <col min="8195" max="8195" width="8.5703125" style="56" customWidth="1"/>
    <col min="8196" max="8196" width="2.140625" style="56" customWidth="1"/>
    <col min="8197" max="8197" width="2.5703125" style="56" customWidth="1"/>
    <col min="8198" max="8198" width="2.28515625" style="56" customWidth="1"/>
    <col min="8199" max="8199" width="8.85546875" style="56" customWidth="1"/>
    <col min="8200" max="8200" width="8" style="56" customWidth="1"/>
    <col min="8201" max="8201" width="13.140625" style="56" customWidth="1"/>
    <col min="8202" max="8202" width="7.28515625" style="56" customWidth="1"/>
    <col min="8203" max="8203" width="8" style="56" customWidth="1"/>
    <col min="8204" max="8204" width="14.85546875" style="56" customWidth="1"/>
    <col min="8205" max="8206" width="7.28515625" style="56" customWidth="1"/>
    <col min="8207" max="8207" width="15.5703125" style="56" customWidth="1"/>
    <col min="8208" max="8208" width="7.28515625" style="56" customWidth="1"/>
    <col min="8209" max="8209" width="7.85546875" style="56" customWidth="1"/>
    <col min="8210" max="8210" width="12.5703125" style="56" customWidth="1"/>
    <col min="8211" max="8212" width="7.28515625" style="56" customWidth="1"/>
    <col min="8213" max="8213" width="14.42578125" style="56" customWidth="1"/>
    <col min="8214" max="8214" width="7.85546875" style="56" customWidth="1"/>
    <col min="8215" max="8215" width="7.28515625" style="56" customWidth="1"/>
    <col min="8216" max="8216" width="10.7109375" style="56" bestFit="1" customWidth="1"/>
    <col min="8217" max="8217" width="0" style="56" hidden="1" customWidth="1"/>
    <col min="8218" max="8218" width="12.28515625" style="56" customWidth="1"/>
    <col min="8219" max="8219" width="10" style="56" customWidth="1"/>
    <col min="8220" max="8220" width="15.28515625" style="56" customWidth="1"/>
    <col min="8221" max="8221" width="7.85546875" style="56" bestFit="1" customWidth="1"/>
    <col min="8222" max="8446" width="12.42578125" style="56"/>
    <col min="8447" max="8447" width="7.85546875" style="56" bestFit="1" customWidth="1"/>
    <col min="8448" max="8448" width="4.7109375" style="56" customWidth="1"/>
    <col min="8449" max="8449" width="30.42578125" style="56" customWidth="1"/>
    <col min="8450" max="8450" width="21.85546875" style="56" customWidth="1"/>
    <col min="8451" max="8451" width="8.5703125" style="56" customWidth="1"/>
    <col min="8452" max="8452" width="2.140625" style="56" customWidth="1"/>
    <col min="8453" max="8453" width="2.5703125" style="56" customWidth="1"/>
    <col min="8454" max="8454" width="2.28515625" style="56" customWidth="1"/>
    <col min="8455" max="8455" width="8.85546875" style="56" customWidth="1"/>
    <col min="8456" max="8456" width="8" style="56" customWidth="1"/>
    <col min="8457" max="8457" width="13.140625" style="56" customWidth="1"/>
    <col min="8458" max="8458" width="7.28515625" style="56" customWidth="1"/>
    <col min="8459" max="8459" width="8" style="56" customWidth="1"/>
    <col min="8460" max="8460" width="14.85546875" style="56" customWidth="1"/>
    <col min="8461" max="8462" width="7.28515625" style="56" customWidth="1"/>
    <col min="8463" max="8463" width="15.5703125" style="56" customWidth="1"/>
    <col min="8464" max="8464" width="7.28515625" style="56" customWidth="1"/>
    <col min="8465" max="8465" width="7.85546875" style="56" customWidth="1"/>
    <col min="8466" max="8466" width="12.5703125" style="56" customWidth="1"/>
    <col min="8467" max="8468" width="7.28515625" style="56" customWidth="1"/>
    <col min="8469" max="8469" width="14.42578125" style="56" customWidth="1"/>
    <col min="8470" max="8470" width="7.85546875" style="56" customWidth="1"/>
    <col min="8471" max="8471" width="7.28515625" style="56" customWidth="1"/>
    <col min="8472" max="8472" width="10.7109375" style="56" bestFit="1" customWidth="1"/>
    <col min="8473" max="8473" width="0" style="56" hidden="1" customWidth="1"/>
    <col min="8474" max="8474" width="12.28515625" style="56" customWidth="1"/>
    <col min="8475" max="8475" width="10" style="56" customWidth="1"/>
    <col min="8476" max="8476" width="15.28515625" style="56" customWidth="1"/>
    <col min="8477" max="8477" width="7.85546875" style="56" bestFit="1" customWidth="1"/>
    <col min="8478" max="8702" width="12.42578125" style="56"/>
    <col min="8703" max="8703" width="7.85546875" style="56" bestFit="1" customWidth="1"/>
    <col min="8704" max="8704" width="4.7109375" style="56" customWidth="1"/>
    <col min="8705" max="8705" width="30.42578125" style="56" customWidth="1"/>
    <col min="8706" max="8706" width="21.85546875" style="56" customWidth="1"/>
    <col min="8707" max="8707" width="8.5703125" style="56" customWidth="1"/>
    <col min="8708" max="8708" width="2.140625" style="56" customWidth="1"/>
    <col min="8709" max="8709" width="2.5703125" style="56" customWidth="1"/>
    <col min="8710" max="8710" width="2.28515625" style="56" customWidth="1"/>
    <col min="8711" max="8711" width="8.85546875" style="56" customWidth="1"/>
    <col min="8712" max="8712" width="8" style="56" customWidth="1"/>
    <col min="8713" max="8713" width="13.140625" style="56" customWidth="1"/>
    <col min="8714" max="8714" width="7.28515625" style="56" customWidth="1"/>
    <col min="8715" max="8715" width="8" style="56" customWidth="1"/>
    <col min="8716" max="8716" width="14.85546875" style="56" customWidth="1"/>
    <col min="8717" max="8718" width="7.28515625" style="56" customWidth="1"/>
    <col min="8719" max="8719" width="15.5703125" style="56" customWidth="1"/>
    <col min="8720" max="8720" width="7.28515625" style="56" customWidth="1"/>
    <col min="8721" max="8721" width="7.85546875" style="56" customWidth="1"/>
    <col min="8722" max="8722" width="12.5703125" style="56" customWidth="1"/>
    <col min="8723" max="8724" width="7.28515625" style="56" customWidth="1"/>
    <col min="8725" max="8725" width="14.42578125" style="56" customWidth="1"/>
    <col min="8726" max="8726" width="7.85546875" style="56" customWidth="1"/>
    <col min="8727" max="8727" width="7.28515625" style="56" customWidth="1"/>
    <col min="8728" max="8728" width="10.7109375" style="56" bestFit="1" customWidth="1"/>
    <col min="8729" max="8729" width="0" style="56" hidden="1" customWidth="1"/>
    <col min="8730" max="8730" width="12.28515625" style="56" customWidth="1"/>
    <col min="8731" max="8731" width="10" style="56" customWidth="1"/>
    <col min="8732" max="8732" width="15.28515625" style="56" customWidth="1"/>
    <col min="8733" max="8733" width="7.85546875" style="56" bestFit="1" customWidth="1"/>
    <col min="8734" max="8958" width="12.42578125" style="56"/>
    <col min="8959" max="8959" width="7.85546875" style="56" bestFit="1" customWidth="1"/>
    <col min="8960" max="8960" width="4.7109375" style="56" customWidth="1"/>
    <col min="8961" max="8961" width="30.42578125" style="56" customWidth="1"/>
    <col min="8962" max="8962" width="21.85546875" style="56" customWidth="1"/>
    <col min="8963" max="8963" width="8.5703125" style="56" customWidth="1"/>
    <col min="8964" max="8964" width="2.140625" style="56" customWidth="1"/>
    <col min="8965" max="8965" width="2.5703125" style="56" customWidth="1"/>
    <col min="8966" max="8966" width="2.28515625" style="56" customWidth="1"/>
    <col min="8967" max="8967" width="8.85546875" style="56" customWidth="1"/>
    <col min="8968" max="8968" width="8" style="56" customWidth="1"/>
    <col min="8969" max="8969" width="13.140625" style="56" customWidth="1"/>
    <col min="8970" max="8970" width="7.28515625" style="56" customWidth="1"/>
    <col min="8971" max="8971" width="8" style="56" customWidth="1"/>
    <col min="8972" max="8972" width="14.85546875" style="56" customWidth="1"/>
    <col min="8973" max="8974" width="7.28515625" style="56" customWidth="1"/>
    <col min="8975" max="8975" width="15.5703125" style="56" customWidth="1"/>
    <col min="8976" max="8976" width="7.28515625" style="56" customWidth="1"/>
    <col min="8977" max="8977" width="7.85546875" style="56" customWidth="1"/>
    <col min="8978" max="8978" width="12.5703125" style="56" customWidth="1"/>
    <col min="8979" max="8980" width="7.28515625" style="56" customWidth="1"/>
    <col min="8981" max="8981" width="14.42578125" style="56" customWidth="1"/>
    <col min="8982" max="8982" width="7.85546875" style="56" customWidth="1"/>
    <col min="8983" max="8983" width="7.28515625" style="56" customWidth="1"/>
    <col min="8984" max="8984" width="10.7109375" style="56" bestFit="1" customWidth="1"/>
    <col min="8985" max="8985" width="0" style="56" hidden="1" customWidth="1"/>
    <col min="8986" max="8986" width="12.28515625" style="56" customWidth="1"/>
    <col min="8987" max="8987" width="10" style="56" customWidth="1"/>
    <col min="8988" max="8988" width="15.28515625" style="56" customWidth="1"/>
    <col min="8989" max="8989" width="7.85546875" style="56" bestFit="1" customWidth="1"/>
    <col min="8990" max="9214" width="12.42578125" style="56"/>
    <col min="9215" max="9215" width="7.85546875" style="56" bestFit="1" customWidth="1"/>
    <col min="9216" max="9216" width="4.7109375" style="56" customWidth="1"/>
    <col min="9217" max="9217" width="30.42578125" style="56" customWidth="1"/>
    <col min="9218" max="9218" width="21.85546875" style="56" customWidth="1"/>
    <col min="9219" max="9219" width="8.5703125" style="56" customWidth="1"/>
    <col min="9220" max="9220" width="2.140625" style="56" customWidth="1"/>
    <col min="9221" max="9221" width="2.5703125" style="56" customWidth="1"/>
    <col min="9222" max="9222" width="2.28515625" style="56" customWidth="1"/>
    <col min="9223" max="9223" width="8.85546875" style="56" customWidth="1"/>
    <col min="9224" max="9224" width="8" style="56" customWidth="1"/>
    <col min="9225" max="9225" width="13.140625" style="56" customWidth="1"/>
    <col min="9226" max="9226" width="7.28515625" style="56" customWidth="1"/>
    <col min="9227" max="9227" width="8" style="56" customWidth="1"/>
    <col min="9228" max="9228" width="14.85546875" style="56" customWidth="1"/>
    <col min="9229" max="9230" width="7.28515625" style="56" customWidth="1"/>
    <col min="9231" max="9231" width="15.5703125" style="56" customWidth="1"/>
    <col min="9232" max="9232" width="7.28515625" style="56" customWidth="1"/>
    <col min="9233" max="9233" width="7.85546875" style="56" customWidth="1"/>
    <col min="9234" max="9234" width="12.5703125" style="56" customWidth="1"/>
    <col min="9235" max="9236" width="7.28515625" style="56" customWidth="1"/>
    <col min="9237" max="9237" width="14.42578125" style="56" customWidth="1"/>
    <col min="9238" max="9238" width="7.85546875" style="56" customWidth="1"/>
    <col min="9239" max="9239" width="7.28515625" style="56" customWidth="1"/>
    <col min="9240" max="9240" width="10.7109375" style="56" bestFit="1" customWidth="1"/>
    <col min="9241" max="9241" width="0" style="56" hidden="1" customWidth="1"/>
    <col min="9242" max="9242" width="12.28515625" style="56" customWidth="1"/>
    <col min="9243" max="9243" width="10" style="56" customWidth="1"/>
    <col min="9244" max="9244" width="15.28515625" style="56" customWidth="1"/>
    <col min="9245" max="9245" width="7.85546875" style="56" bestFit="1" customWidth="1"/>
    <col min="9246" max="9470" width="12.42578125" style="56"/>
    <col min="9471" max="9471" width="7.85546875" style="56" bestFit="1" customWidth="1"/>
    <col min="9472" max="9472" width="4.7109375" style="56" customWidth="1"/>
    <col min="9473" max="9473" width="30.42578125" style="56" customWidth="1"/>
    <col min="9474" max="9474" width="21.85546875" style="56" customWidth="1"/>
    <col min="9475" max="9475" width="8.5703125" style="56" customWidth="1"/>
    <col min="9476" max="9476" width="2.140625" style="56" customWidth="1"/>
    <col min="9477" max="9477" width="2.5703125" style="56" customWidth="1"/>
    <col min="9478" max="9478" width="2.28515625" style="56" customWidth="1"/>
    <col min="9479" max="9479" width="8.85546875" style="56" customWidth="1"/>
    <col min="9480" max="9480" width="8" style="56" customWidth="1"/>
    <col min="9481" max="9481" width="13.140625" style="56" customWidth="1"/>
    <col min="9482" max="9482" width="7.28515625" style="56" customWidth="1"/>
    <col min="9483" max="9483" width="8" style="56" customWidth="1"/>
    <col min="9484" max="9484" width="14.85546875" style="56" customWidth="1"/>
    <col min="9485" max="9486" width="7.28515625" style="56" customWidth="1"/>
    <col min="9487" max="9487" width="15.5703125" style="56" customWidth="1"/>
    <col min="9488" max="9488" width="7.28515625" style="56" customWidth="1"/>
    <col min="9489" max="9489" width="7.85546875" style="56" customWidth="1"/>
    <col min="9490" max="9490" width="12.5703125" style="56" customWidth="1"/>
    <col min="9491" max="9492" width="7.28515625" style="56" customWidth="1"/>
    <col min="9493" max="9493" width="14.42578125" style="56" customWidth="1"/>
    <col min="9494" max="9494" width="7.85546875" style="56" customWidth="1"/>
    <col min="9495" max="9495" width="7.28515625" style="56" customWidth="1"/>
    <col min="9496" max="9496" width="10.7109375" style="56" bestFit="1" customWidth="1"/>
    <col min="9497" max="9497" width="0" style="56" hidden="1" customWidth="1"/>
    <col min="9498" max="9498" width="12.28515625" style="56" customWidth="1"/>
    <col min="9499" max="9499" width="10" style="56" customWidth="1"/>
    <col min="9500" max="9500" width="15.28515625" style="56" customWidth="1"/>
    <col min="9501" max="9501" width="7.85546875" style="56" bestFit="1" customWidth="1"/>
    <col min="9502" max="9726" width="12.42578125" style="56"/>
    <col min="9727" max="9727" width="7.85546875" style="56" bestFit="1" customWidth="1"/>
    <col min="9728" max="9728" width="4.7109375" style="56" customWidth="1"/>
    <col min="9729" max="9729" width="30.42578125" style="56" customWidth="1"/>
    <col min="9730" max="9730" width="21.85546875" style="56" customWidth="1"/>
    <col min="9731" max="9731" width="8.5703125" style="56" customWidth="1"/>
    <col min="9732" max="9732" width="2.140625" style="56" customWidth="1"/>
    <col min="9733" max="9733" width="2.5703125" style="56" customWidth="1"/>
    <col min="9734" max="9734" width="2.28515625" style="56" customWidth="1"/>
    <col min="9735" max="9735" width="8.85546875" style="56" customWidth="1"/>
    <col min="9736" max="9736" width="8" style="56" customWidth="1"/>
    <col min="9737" max="9737" width="13.140625" style="56" customWidth="1"/>
    <col min="9738" max="9738" width="7.28515625" style="56" customWidth="1"/>
    <col min="9739" max="9739" width="8" style="56" customWidth="1"/>
    <col min="9740" max="9740" width="14.85546875" style="56" customWidth="1"/>
    <col min="9741" max="9742" width="7.28515625" style="56" customWidth="1"/>
    <col min="9743" max="9743" width="15.5703125" style="56" customWidth="1"/>
    <col min="9744" max="9744" width="7.28515625" style="56" customWidth="1"/>
    <col min="9745" max="9745" width="7.85546875" style="56" customWidth="1"/>
    <col min="9746" max="9746" width="12.5703125" style="56" customWidth="1"/>
    <col min="9747" max="9748" width="7.28515625" style="56" customWidth="1"/>
    <col min="9749" max="9749" width="14.42578125" style="56" customWidth="1"/>
    <col min="9750" max="9750" width="7.85546875" style="56" customWidth="1"/>
    <col min="9751" max="9751" width="7.28515625" style="56" customWidth="1"/>
    <col min="9752" max="9752" width="10.7109375" style="56" bestFit="1" customWidth="1"/>
    <col min="9753" max="9753" width="0" style="56" hidden="1" customWidth="1"/>
    <col min="9754" max="9754" width="12.28515625" style="56" customWidth="1"/>
    <col min="9755" max="9755" width="10" style="56" customWidth="1"/>
    <col min="9756" max="9756" width="15.28515625" style="56" customWidth="1"/>
    <col min="9757" max="9757" width="7.85546875" style="56" bestFit="1" customWidth="1"/>
    <col min="9758" max="9982" width="12.42578125" style="56"/>
    <col min="9983" max="9983" width="7.85546875" style="56" bestFit="1" customWidth="1"/>
    <col min="9984" max="9984" width="4.7109375" style="56" customWidth="1"/>
    <col min="9985" max="9985" width="30.42578125" style="56" customWidth="1"/>
    <col min="9986" max="9986" width="21.85546875" style="56" customWidth="1"/>
    <col min="9987" max="9987" width="8.5703125" style="56" customWidth="1"/>
    <col min="9988" max="9988" width="2.140625" style="56" customWidth="1"/>
    <col min="9989" max="9989" width="2.5703125" style="56" customWidth="1"/>
    <col min="9990" max="9990" width="2.28515625" style="56" customWidth="1"/>
    <col min="9991" max="9991" width="8.85546875" style="56" customWidth="1"/>
    <col min="9992" max="9992" width="8" style="56" customWidth="1"/>
    <col min="9993" max="9993" width="13.140625" style="56" customWidth="1"/>
    <col min="9994" max="9994" width="7.28515625" style="56" customWidth="1"/>
    <col min="9995" max="9995" width="8" style="56" customWidth="1"/>
    <col min="9996" max="9996" width="14.85546875" style="56" customWidth="1"/>
    <col min="9997" max="9998" width="7.28515625" style="56" customWidth="1"/>
    <col min="9999" max="9999" width="15.5703125" style="56" customWidth="1"/>
    <col min="10000" max="10000" width="7.28515625" style="56" customWidth="1"/>
    <col min="10001" max="10001" width="7.85546875" style="56" customWidth="1"/>
    <col min="10002" max="10002" width="12.5703125" style="56" customWidth="1"/>
    <col min="10003" max="10004" width="7.28515625" style="56" customWidth="1"/>
    <col min="10005" max="10005" width="14.42578125" style="56" customWidth="1"/>
    <col min="10006" max="10006" width="7.85546875" style="56" customWidth="1"/>
    <col min="10007" max="10007" width="7.28515625" style="56" customWidth="1"/>
    <col min="10008" max="10008" width="10.7109375" style="56" bestFit="1" customWidth="1"/>
    <col min="10009" max="10009" width="0" style="56" hidden="1" customWidth="1"/>
    <col min="10010" max="10010" width="12.28515625" style="56" customWidth="1"/>
    <col min="10011" max="10011" width="10" style="56" customWidth="1"/>
    <col min="10012" max="10012" width="15.28515625" style="56" customWidth="1"/>
    <col min="10013" max="10013" width="7.85546875" style="56" bestFit="1" customWidth="1"/>
    <col min="10014" max="10238" width="12.42578125" style="56"/>
    <col min="10239" max="10239" width="7.85546875" style="56" bestFit="1" customWidth="1"/>
    <col min="10240" max="10240" width="4.7109375" style="56" customWidth="1"/>
    <col min="10241" max="10241" width="30.42578125" style="56" customWidth="1"/>
    <col min="10242" max="10242" width="21.85546875" style="56" customWidth="1"/>
    <col min="10243" max="10243" width="8.5703125" style="56" customWidth="1"/>
    <col min="10244" max="10244" width="2.140625" style="56" customWidth="1"/>
    <col min="10245" max="10245" width="2.5703125" style="56" customWidth="1"/>
    <col min="10246" max="10246" width="2.28515625" style="56" customWidth="1"/>
    <col min="10247" max="10247" width="8.85546875" style="56" customWidth="1"/>
    <col min="10248" max="10248" width="8" style="56" customWidth="1"/>
    <col min="10249" max="10249" width="13.140625" style="56" customWidth="1"/>
    <col min="10250" max="10250" width="7.28515625" style="56" customWidth="1"/>
    <col min="10251" max="10251" width="8" style="56" customWidth="1"/>
    <col min="10252" max="10252" width="14.85546875" style="56" customWidth="1"/>
    <col min="10253" max="10254" width="7.28515625" style="56" customWidth="1"/>
    <col min="10255" max="10255" width="15.5703125" style="56" customWidth="1"/>
    <col min="10256" max="10256" width="7.28515625" style="56" customWidth="1"/>
    <col min="10257" max="10257" width="7.85546875" style="56" customWidth="1"/>
    <col min="10258" max="10258" width="12.5703125" style="56" customWidth="1"/>
    <col min="10259" max="10260" width="7.28515625" style="56" customWidth="1"/>
    <col min="10261" max="10261" width="14.42578125" style="56" customWidth="1"/>
    <col min="10262" max="10262" width="7.85546875" style="56" customWidth="1"/>
    <col min="10263" max="10263" width="7.28515625" style="56" customWidth="1"/>
    <col min="10264" max="10264" width="10.7109375" style="56" bestFit="1" customWidth="1"/>
    <col min="10265" max="10265" width="0" style="56" hidden="1" customWidth="1"/>
    <col min="10266" max="10266" width="12.28515625" style="56" customWidth="1"/>
    <col min="10267" max="10267" width="10" style="56" customWidth="1"/>
    <col min="10268" max="10268" width="15.28515625" style="56" customWidth="1"/>
    <col min="10269" max="10269" width="7.85546875" style="56" bestFit="1" customWidth="1"/>
    <col min="10270" max="10494" width="12.42578125" style="56"/>
    <col min="10495" max="10495" width="7.85546875" style="56" bestFit="1" customWidth="1"/>
    <col min="10496" max="10496" width="4.7109375" style="56" customWidth="1"/>
    <col min="10497" max="10497" width="30.42578125" style="56" customWidth="1"/>
    <col min="10498" max="10498" width="21.85546875" style="56" customWidth="1"/>
    <col min="10499" max="10499" width="8.5703125" style="56" customWidth="1"/>
    <col min="10500" max="10500" width="2.140625" style="56" customWidth="1"/>
    <col min="10501" max="10501" width="2.5703125" style="56" customWidth="1"/>
    <col min="10502" max="10502" width="2.28515625" style="56" customWidth="1"/>
    <col min="10503" max="10503" width="8.85546875" style="56" customWidth="1"/>
    <col min="10504" max="10504" width="8" style="56" customWidth="1"/>
    <col min="10505" max="10505" width="13.140625" style="56" customWidth="1"/>
    <col min="10506" max="10506" width="7.28515625" style="56" customWidth="1"/>
    <col min="10507" max="10507" width="8" style="56" customWidth="1"/>
    <col min="10508" max="10508" width="14.85546875" style="56" customWidth="1"/>
    <col min="10509" max="10510" width="7.28515625" style="56" customWidth="1"/>
    <col min="10511" max="10511" width="15.5703125" style="56" customWidth="1"/>
    <col min="10512" max="10512" width="7.28515625" style="56" customWidth="1"/>
    <col min="10513" max="10513" width="7.85546875" style="56" customWidth="1"/>
    <col min="10514" max="10514" width="12.5703125" style="56" customWidth="1"/>
    <col min="10515" max="10516" width="7.28515625" style="56" customWidth="1"/>
    <col min="10517" max="10517" width="14.42578125" style="56" customWidth="1"/>
    <col min="10518" max="10518" width="7.85546875" style="56" customWidth="1"/>
    <col min="10519" max="10519" width="7.28515625" style="56" customWidth="1"/>
    <col min="10520" max="10520" width="10.7109375" style="56" bestFit="1" customWidth="1"/>
    <col min="10521" max="10521" width="0" style="56" hidden="1" customWidth="1"/>
    <col min="10522" max="10522" width="12.28515625" style="56" customWidth="1"/>
    <col min="10523" max="10523" width="10" style="56" customWidth="1"/>
    <col min="10524" max="10524" width="15.28515625" style="56" customWidth="1"/>
    <col min="10525" max="10525" width="7.85546875" style="56" bestFit="1" customWidth="1"/>
    <col min="10526" max="10750" width="12.42578125" style="56"/>
    <col min="10751" max="10751" width="7.85546875" style="56" bestFit="1" customWidth="1"/>
    <col min="10752" max="10752" width="4.7109375" style="56" customWidth="1"/>
    <col min="10753" max="10753" width="30.42578125" style="56" customWidth="1"/>
    <col min="10754" max="10754" width="21.85546875" style="56" customWidth="1"/>
    <col min="10755" max="10755" width="8.5703125" style="56" customWidth="1"/>
    <col min="10756" max="10756" width="2.140625" style="56" customWidth="1"/>
    <col min="10757" max="10757" width="2.5703125" style="56" customWidth="1"/>
    <col min="10758" max="10758" width="2.28515625" style="56" customWidth="1"/>
    <col min="10759" max="10759" width="8.85546875" style="56" customWidth="1"/>
    <col min="10760" max="10760" width="8" style="56" customWidth="1"/>
    <col min="10761" max="10761" width="13.140625" style="56" customWidth="1"/>
    <col min="10762" max="10762" width="7.28515625" style="56" customWidth="1"/>
    <col min="10763" max="10763" width="8" style="56" customWidth="1"/>
    <col min="10764" max="10764" width="14.85546875" style="56" customWidth="1"/>
    <col min="10765" max="10766" width="7.28515625" style="56" customWidth="1"/>
    <col min="10767" max="10767" width="15.5703125" style="56" customWidth="1"/>
    <col min="10768" max="10768" width="7.28515625" style="56" customWidth="1"/>
    <col min="10769" max="10769" width="7.85546875" style="56" customWidth="1"/>
    <col min="10770" max="10770" width="12.5703125" style="56" customWidth="1"/>
    <col min="10771" max="10772" width="7.28515625" style="56" customWidth="1"/>
    <col min="10773" max="10773" width="14.42578125" style="56" customWidth="1"/>
    <col min="10774" max="10774" width="7.85546875" style="56" customWidth="1"/>
    <col min="10775" max="10775" width="7.28515625" style="56" customWidth="1"/>
    <col min="10776" max="10776" width="10.7109375" style="56" bestFit="1" customWidth="1"/>
    <col min="10777" max="10777" width="0" style="56" hidden="1" customWidth="1"/>
    <col min="10778" max="10778" width="12.28515625" style="56" customWidth="1"/>
    <col min="10779" max="10779" width="10" style="56" customWidth="1"/>
    <col min="10780" max="10780" width="15.28515625" style="56" customWidth="1"/>
    <col min="10781" max="10781" width="7.85546875" style="56" bestFit="1" customWidth="1"/>
    <col min="10782" max="11006" width="12.42578125" style="56"/>
    <col min="11007" max="11007" width="7.85546875" style="56" bestFit="1" customWidth="1"/>
    <col min="11008" max="11008" width="4.7109375" style="56" customWidth="1"/>
    <col min="11009" max="11009" width="30.42578125" style="56" customWidth="1"/>
    <col min="11010" max="11010" width="21.85546875" style="56" customWidth="1"/>
    <col min="11011" max="11011" width="8.5703125" style="56" customWidth="1"/>
    <col min="11012" max="11012" width="2.140625" style="56" customWidth="1"/>
    <col min="11013" max="11013" width="2.5703125" style="56" customWidth="1"/>
    <col min="11014" max="11014" width="2.28515625" style="56" customWidth="1"/>
    <col min="11015" max="11015" width="8.85546875" style="56" customWidth="1"/>
    <col min="11016" max="11016" width="8" style="56" customWidth="1"/>
    <col min="11017" max="11017" width="13.140625" style="56" customWidth="1"/>
    <col min="11018" max="11018" width="7.28515625" style="56" customWidth="1"/>
    <col min="11019" max="11019" width="8" style="56" customWidth="1"/>
    <col min="11020" max="11020" width="14.85546875" style="56" customWidth="1"/>
    <col min="11021" max="11022" width="7.28515625" style="56" customWidth="1"/>
    <col min="11023" max="11023" width="15.5703125" style="56" customWidth="1"/>
    <col min="11024" max="11024" width="7.28515625" style="56" customWidth="1"/>
    <col min="11025" max="11025" width="7.85546875" style="56" customWidth="1"/>
    <col min="11026" max="11026" width="12.5703125" style="56" customWidth="1"/>
    <col min="11027" max="11028" width="7.28515625" style="56" customWidth="1"/>
    <col min="11029" max="11029" width="14.42578125" style="56" customWidth="1"/>
    <col min="11030" max="11030" width="7.85546875" style="56" customWidth="1"/>
    <col min="11031" max="11031" width="7.28515625" style="56" customWidth="1"/>
    <col min="11032" max="11032" width="10.7109375" style="56" bestFit="1" customWidth="1"/>
    <col min="11033" max="11033" width="0" style="56" hidden="1" customWidth="1"/>
    <col min="11034" max="11034" width="12.28515625" style="56" customWidth="1"/>
    <col min="11035" max="11035" width="10" style="56" customWidth="1"/>
    <col min="11036" max="11036" width="15.28515625" style="56" customWidth="1"/>
    <col min="11037" max="11037" width="7.85546875" style="56" bestFit="1" customWidth="1"/>
    <col min="11038" max="11262" width="12.42578125" style="56"/>
    <col min="11263" max="11263" width="7.85546875" style="56" bestFit="1" customWidth="1"/>
    <col min="11264" max="11264" width="4.7109375" style="56" customWidth="1"/>
    <col min="11265" max="11265" width="30.42578125" style="56" customWidth="1"/>
    <col min="11266" max="11266" width="21.85546875" style="56" customWidth="1"/>
    <col min="11267" max="11267" width="8.5703125" style="56" customWidth="1"/>
    <col min="11268" max="11268" width="2.140625" style="56" customWidth="1"/>
    <col min="11269" max="11269" width="2.5703125" style="56" customWidth="1"/>
    <col min="11270" max="11270" width="2.28515625" style="56" customWidth="1"/>
    <col min="11271" max="11271" width="8.85546875" style="56" customWidth="1"/>
    <col min="11272" max="11272" width="8" style="56" customWidth="1"/>
    <col min="11273" max="11273" width="13.140625" style="56" customWidth="1"/>
    <col min="11274" max="11274" width="7.28515625" style="56" customWidth="1"/>
    <col min="11275" max="11275" width="8" style="56" customWidth="1"/>
    <col min="11276" max="11276" width="14.85546875" style="56" customWidth="1"/>
    <col min="11277" max="11278" width="7.28515625" style="56" customWidth="1"/>
    <col min="11279" max="11279" width="15.5703125" style="56" customWidth="1"/>
    <col min="11280" max="11280" width="7.28515625" style="56" customWidth="1"/>
    <col min="11281" max="11281" width="7.85546875" style="56" customWidth="1"/>
    <col min="11282" max="11282" width="12.5703125" style="56" customWidth="1"/>
    <col min="11283" max="11284" width="7.28515625" style="56" customWidth="1"/>
    <col min="11285" max="11285" width="14.42578125" style="56" customWidth="1"/>
    <col min="11286" max="11286" width="7.85546875" style="56" customWidth="1"/>
    <col min="11287" max="11287" width="7.28515625" style="56" customWidth="1"/>
    <col min="11288" max="11288" width="10.7109375" style="56" bestFit="1" customWidth="1"/>
    <col min="11289" max="11289" width="0" style="56" hidden="1" customWidth="1"/>
    <col min="11290" max="11290" width="12.28515625" style="56" customWidth="1"/>
    <col min="11291" max="11291" width="10" style="56" customWidth="1"/>
    <col min="11292" max="11292" width="15.28515625" style="56" customWidth="1"/>
    <col min="11293" max="11293" width="7.85546875" style="56" bestFit="1" customWidth="1"/>
    <col min="11294" max="11518" width="12.42578125" style="56"/>
    <col min="11519" max="11519" width="7.85546875" style="56" bestFit="1" customWidth="1"/>
    <col min="11520" max="11520" width="4.7109375" style="56" customWidth="1"/>
    <col min="11521" max="11521" width="30.42578125" style="56" customWidth="1"/>
    <col min="11522" max="11522" width="21.85546875" style="56" customWidth="1"/>
    <col min="11523" max="11523" width="8.5703125" style="56" customWidth="1"/>
    <col min="11524" max="11524" width="2.140625" style="56" customWidth="1"/>
    <col min="11525" max="11525" width="2.5703125" style="56" customWidth="1"/>
    <col min="11526" max="11526" width="2.28515625" style="56" customWidth="1"/>
    <col min="11527" max="11527" width="8.85546875" style="56" customWidth="1"/>
    <col min="11528" max="11528" width="8" style="56" customWidth="1"/>
    <col min="11529" max="11529" width="13.140625" style="56" customWidth="1"/>
    <col min="11530" max="11530" width="7.28515625" style="56" customWidth="1"/>
    <col min="11531" max="11531" width="8" style="56" customWidth="1"/>
    <col min="11532" max="11532" width="14.85546875" style="56" customWidth="1"/>
    <col min="11533" max="11534" width="7.28515625" style="56" customWidth="1"/>
    <col min="11535" max="11535" width="15.5703125" style="56" customWidth="1"/>
    <col min="11536" max="11536" width="7.28515625" style="56" customWidth="1"/>
    <col min="11537" max="11537" width="7.85546875" style="56" customWidth="1"/>
    <col min="11538" max="11538" width="12.5703125" style="56" customWidth="1"/>
    <col min="11539" max="11540" width="7.28515625" style="56" customWidth="1"/>
    <col min="11541" max="11541" width="14.42578125" style="56" customWidth="1"/>
    <col min="11542" max="11542" width="7.85546875" style="56" customWidth="1"/>
    <col min="11543" max="11543" width="7.28515625" style="56" customWidth="1"/>
    <col min="11544" max="11544" width="10.7109375" style="56" bestFit="1" customWidth="1"/>
    <col min="11545" max="11545" width="0" style="56" hidden="1" customWidth="1"/>
    <col min="11546" max="11546" width="12.28515625" style="56" customWidth="1"/>
    <col min="11547" max="11547" width="10" style="56" customWidth="1"/>
    <col min="11548" max="11548" width="15.28515625" style="56" customWidth="1"/>
    <col min="11549" max="11549" width="7.85546875" style="56" bestFit="1" customWidth="1"/>
    <col min="11550" max="11774" width="12.42578125" style="56"/>
    <col min="11775" max="11775" width="7.85546875" style="56" bestFit="1" customWidth="1"/>
    <col min="11776" max="11776" width="4.7109375" style="56" customWidth="1"/>
    <col min="11777" max="11777" width="30.42578125" style="56" customWidth="1"/>
    <col min="11778" max="11778" width="21.85546875" style="56" customWidth="1"/>
    <col min="11779" max="11779" width="8.5703125" style="56" customWidth="1"/>
    <col min="11780" max="11780" width="2.140625" style="56" customWidth="1"/>
    <col min="11781" max="11781" width="2.5703125" style="56" customWidth="1"/>
    <col min="11782" max="11782" width="2.28515625" style="56" customWidth="1"/>
    <col min="11783" max="11783" width="8.85546875" style="56" customWidth="1"/>
    <col min="11784" max="11784" width="8" style="56" customWidth="1"/>
    <col min="11785" max="11785" width="13.140625" style="56" customWidth="1"/>
    <col min="11786" max="11786" width="7.28515625" style="56" customWidth="1"/>
    <col min="11787" max="11787" width="8" style="56" customWidth="1"/>
    <col min="11788" max="11788" width="14.85546875" style="56" customWidth="1"/>
    <col min="11789" max="11790" width="7.28515625" style="56" customWidth="1"/>
    <col min="11791" max="11791" width="15.5703125" style="56" customWidth="1"/>
    <col min="11792" max="11792" width="7.28515625" style="56" customWidth="1"/>
    <col min="11793" max="11793" width="7.85546875" style="56" customWidth="1"/>
    <col min="11794" max="11794" width="12.5703125" style="56" customWidth="1"/>
    <col min="11795" max="11796" width="7.28515625" style="56" customWidth="1"/>
    <col min="11797" max="11797" width="14.42578125" style="56" customWidth="1"/>
    <col min="11798" max="11798" width="7.85546875" style="56" customWidth="1"/>
    <col min="11799" max="11799" width="7.28515625" style="56" customWidth="1"/>
    <col min="11800" max="11800" width="10.7109375" style="56" bestFit="1" customWidth="1"/>
    <col min="11801" max="11801" width="0" style="56" hidden="1" customWidth="1"/>
    <col min="11802" max="11802" width="12.28515625" style="56" customWidth="1"/>
    <col min="11803" max="11803" width="10" style="56" customWidth="1"/>
    <col min="11804" max="11804" width="15.28515625" style="56" customWidth="1"/>
    <col min="11805" max="11805" width="7.85546875" style="56" bestFit="1" customWidth="1"/>
    <col min="11806" max="12030" width="12.42578125" style="56"/>
    <col min="12031" max="12031" width="7.85546875" style="56" bestFit="1" customWidth="1"/>
    <col min="12032" max="12032" width="4.7109375" style="56" customWidth="1"/>
    <col min="12033" max="12033" width="30.42578125" style="56" customWidth="1"/>
    <col min="12034" max="12034" width="21.85546875" style="56" customWidth="1"/>
    <col min="12035" max="12035" width="8.5703125" style="56" customWidth="1"/>
    <col min="12036" max="12036" width="2.140625" style="56" customWidth="1"/>
    <col min="12037" max="12037" width="2.5703125" style="56" customWidth="1"/>
    <col min="12038" max="12038" width="2.28515625" style="56" customWidth="1"/>
    <col min="12039" max="12039" width="8.85546875" style="56" customWidth="1"/>
    <col min="12040" max="12040" width="8" style="56" customWidth="1"/>
    <col min="12041" max="12041" width="13.140625" style="56" customWidth="1"/>
    <col min="12042" max="12042" width="7.28515625" style="56" customWidth="1"/>
    <col min="12043" max="12043" width="8" style="56" customWidth="1"/>
    <col min="12044" max="12044" width="14.85546875" style="56" customWidth="1"/>
    <col min="12045" max="12046" width="7.28515625" style="56" customWidth="1"/>
    <col min="12047" max="12047" width="15.5703125" style="56" customWidth="1"/>
    <col min="12048" max="12048" width="7.28515625" style="56" customWidth="1"/>
    <col min="12049" max="12049" width="7.85546875" style="56" customWidth="1"/>
    <col min="12050" max="12050" width="12.5703125" style="56" customWidth="1"/>
    <col min="12051" max="12052" width="7.28515625" style="56" customWidth="1"/>
    <col min="12053" max="12053" width="14.42578125" style="56" customWidth="1"/>
    <col min="12054" max="12054" width="7.85546875" style="56" customWidth="1"/>
    <col min="12055" max="12055" width="7.28515625" style="56" customWidth="1"/>
    <col min="12056" max="12056" width="10.7109375" style="56" bestFit="1" customWidth="1"/>
    <col min="12057" max="12057" width="0" style="56" hidden="1" customWidth="1"/>
    <col min="12058" max="12058" width="12.28515625" style="56" customWidth="1"/>
    <col min="12059" max="12059" width="10" style="56" customWidth="1"/>
    <col min="12060" max="12060" width="15.28515625" style="56" customWidth="1"/>
    <col min="12061" max="12061" width="7.85546875" style="56" bestFit="1" customWidth="1"/>
    <col min="12062" max="12286" width="12.42578125" style="56"/>
    <col min="12287" max="12287" width="7.85546875" style="56" bestFit="1" customWidth="1"/>
    <col min="12288" max="12288" width="4.7109375" style="56" customWidth="1"/>
    <col min="12289" max="12289" width="30.42578125" style="56" customWidth="1"/>
    <col min="12290" max="12290" width="21.85546875" style="56" customWidth="1"/>
    <col min="12291" max="12291" width="8.5703125" style="56" customWidth="1"/>
    <col min="12292" max="12292" width="2.140625" style="56" customWidth="1"/>
    <col min="12293" max="12293" width="2.5703125" style="56" customWidth="1"/>
    <col min="12294" max="12294" width="2.28515625" style="56" customWidth="1"/>
    <col min="12295" max="12295" width="8.85546875" style="56" customWidth="1"/>
    <col min="12296" max="12296" width="8" style="56" customWidth="1"/>
    <col min="12297" max="12297" width="13.140625" style="56" customWidth="1"/>
    <col min="12298" max="12298" width="7.28515625" style="56" customWidth="1"/>
    <col min="12299" max="12299" width="8" style="56" customWidth="1"/>
    <col min="12300" max="12300" width="14.85546875" style="56" customWidth="1"/>
    <col min="12301" max="12302" width="7.28515625" style="56" customWidth="1"/>
    <col min="12303" max="12303" width="15.5703125" style="56" customWidth="1"/>
    <col min="12304" max="12304" width="7.28515625" style="56" customWidth="1"/>
    <col min="12305" max="12305" width="7.85546875" style="56" customWidth="1"/>
    <col min="12306" max="12306" width="12.5703125" style="56" customWidth="1"/>
    <col min="12307" max="12308" width="7.28515625" style="56" customWidth="1"/>
    <col min="12309" max="12309" width="14.42578125" style="56" customWidth="1"/>
    <col min="12310" max="12310" width="7.85546875" style="56" customWidth="1"/>
    <col min="12311" max="12311" width="7.28515625" style="56" customWidth="1"/>
    <col min="12312" max="12312" width="10.7109375" style="56" bestFit="1" customWidth="1"/>
    <col min="12313" max="12313" width="0" style="56" hidden="1" customWidth="1"/>
    <col min="12314" max="12314" width="12.28515625" style="56" customWidth="1"/>
    <col min="12315" max="12315" width="10" style="56" customWidth="1"/>
    <col min="12316" max="12316" width="15.28515625" style="56" customWidth="1"/>
    <col min="12317" max="12317" width="7.85546875" style="56" bestFit="1" customWidth="1"/>
    <col min="12318" max="12542" width="12.42578125" style="56"/>
    <col min="12543" max="12543" width="7.85546875" style="56" bestFit="1" customWidth="1"/>
    <col min="12544" max="12544" width="4.7109375" style="56" customWidth="1"/>
    <col min="12545" max="12545" width="30.42578125" style="56" customWidth="1"/>
    <col min="12546" max="12546" width="21.85546875" style="56" customWidth="1"/>
    <col min="12547" max="12547" width="8.5703125" style="56" customWidth="1"/>
    <col min="12548" max="12548" width="2.140625" style="56" customWidth="1"/>
    <col min="12549" max="12549" width="2.5703125" style="56" customWidth="1"/>
    <col min="12550" max="12550" width="2.28515625" style="56" customWidth="1"/>
    <col min="12551" max="12551" width="8.85546875" style="56" customWidth="1"/>
    <col min="12552" max="12552" width="8" style="56" customWidth="1"/>
    <col min="12553" max="12553" width="13.140625" style="56" customWidth="1"/>
    <col min="12554" max="12554" width="7.28515625" style="56" customWidth="1"/>
    <col min="12555" max="12555" width="8" style="56" customWidth="1"/>
    <col min="12556" max="12556" width="14.85546875" style="56" customWidth="1"/>
    <col min="12557" max="12558" width="7.28515625" style="56" customWidth="1"/>
    <col min="12559" max="12559" width="15.5703125" style="56" customWidth="1"/>
    <col min="12560" max="12560" width="7.28515625" style="56" customWidth="1"/>
    <col min="12561" max="12561" width="7.85546875" style="56" customWidth="1"/>
    <col min="12562" max="12562" width="12.5703125" style="56" customWidth="1"/>
    <col min="12563" max="12564" width="7.28515625" style="56" customWidth="1"/>
    <col min="12565" max="12565" width="14.42578125" style="56" customWidth="1"/>
    <col min="12566" max="12566" width="7.85546875" style="56" customWidth="1"/>
    <col min="12567" max="12567" width="7.28515625" style="56" customWidth="1"/>
    <col min="12568" max="12568" width="10.7109375" style="56" bestFit="1" customWidth="1"/>
    <col min="12569" max="12569" width="0" style="56" hidden="1" customWidth="1"/>
    <col min="12570" max="12570" width="12.28515625" style="56" customWidth="1"/>
    <col min="12571" max="12571" width="10" style="56" customWidth="1"/>
    <col min="12572" max="12572" width="15.28515625" style="56" customWidth="1"/>
    <col min="12573" max="12573" width="7.85546875" style="56" bestFit="1" customWidth="1"/>
    <col min="12574" max="12798" width="12.42578125" style="56"/>
    <col min="12799" max="12799" width="7.85546875" style="56" bestFit="1" customWidth="1"/>
    <col min="12800" max="12800" width="4.7109375" style="56" customWidth="1"/>
    <col min="12801" max="12801" width="30.42578125" style="56" customWidth="1"/>
    <col min="12802" max="12802" width="21.85546875" style="56" customWidth="1"/>
    <col min="12803" max="12803" width="8.5703125" style="56" customWidth="1"/>
    <col min="12804" max="12804" width="2.140625" style="56" customWidth="1"/>
    <col min="12805" max="12805" width="2.5703125" style="56" customWidth="1"/>
    <col min="12806" max="12806" width="2.28515625" style="56" customWidth="1"/>
    <col min="12807" max="12807" width="8.85546875" style="56" customWidth="1"/>
    <col min="12808" max="12808" width="8" style="56" customWidth="1"/>
    <col min="12809" max="12809" width="13.140625" style="56" customWidth="1"/>
    <col min="12810" max="12810" width="7.28515625" style="56" customWidth="1"/>
    <col min="12811" max="12811" width="8" style="56" customWidth="1"/>
    <col min="12812" max="12812" width="14.85546875" style="56" customWidth="1"/>
    <col min="12813" max="12814" width="7.28515625" style="56" customWidth="1"/>
    <col min="12815" max="12815" width="15.5703125" style="56" customWidth="1"/>
    <col min="12816" max="12816" width="7.28515625" style="56" customWidth="1"/>
    <col min="12817" max="12817" width="7.85546875" style="56" customWidth="1"/>
    <col min="12818" max="12818" width="12.5703125" style="56" customWidth="1"/>
    <col min="12819" max="12820" width="7.28515625" style="56" customWidth="1"/>
    <col min="12821" max="12821" width="14.42578125" style="56" customWidth="1"/>
    <col min="12822" max="12822" width="7.85546875" style="56" customWidth="1"/>
    <col min="12823" max="12823" width="7.28515625" style="56" customWidth="1"/>
    <col min="12824" max="12824" width="10.7109375" style="56" bestFit="1" customWidth="1"/>
    <col min="12825" max="12825" width="0" style="56" hidden="1" customWidth="1"/>
    <col min="12826" max="12826" width="12.28515625" style="56" customWidth="1"/>
    <col min="12827" max="12827" width="10" style="56" customWidth="1"/>
    <col min="12828" max="12828" width="15.28515625" style="56" customWidth="1"/>
    <col min="12829" max="12829" width="7.85546875" style="56" bestFit="1" customWidth="1"/>
    <col min="12830" max="13054" width="12.42578125" style="56"/>
    <col min="13055" max="13055" width="7.85546875" style="56" bestFit="1" customWidth="1"/>
    <col min="13056" max="13056" width="4.7109375" style="56" customWidth="1"/>
    <col min="13057" max="13057" width="30.42578125" style="56" customWidth="1"/>
    <col min="13058" max="13058" width="21.85546875" style="56" customWidth="1"/>
    <col min="13059" max="13059" width="8.5703125" style="56" customWidth="1"/>
    <col min="13060" max="13060" width="2.140625" style="56" customWidth="1"/>
    <col min="13061" max="13061" width="2.5703125" style="56" customWidth="1"/>
    <col min="13062" max="13062" width="2.28515625" style="56" customWidth="1"/>
    <col min="13063" max="13063" width="8.85546875" style="56" customWidth="1"/>
    <col min="13064" max="13064" width="8" style="56" customWidth="1"/>
    <col min="13065" max="13065" width="13.140625" style="56" customWidth="1"/>
    <col min="13066" max="13066" width="7.28515625" style="56" customWidth="1"/>
    <col min="13067" max="13067" width="8" style="56" customWidth="1"/>
    <col min="13068" max="13068" width="14.85546875" style="56" customWidth="1"/>
    <col min="13069" max="13070" width="7.28515625" style="56" customWidth="1"/>
    <col min="13071" max="13071" width="15.5703125" style="56" customWidth="1"/>
    <col min="13072" max="13072" width="7.28515625" style="56" customWidth="1"/>
    <col min="13073" max="13073" width="7.85546875" style="56" customWidth="1"/>
    <col min="13074" max="13074" width="12.5703125" style="56" customWidth="1"/>
    <col min="13075" max="13076" width="7.28515625" style="56" customWidth="1"/>
    <col min="13077" max="13077" width="14.42578125" style="56" customWidth="1"/>
    <col min="13078" max="13078" width="7.85546875" style="56" customWidth="1"/>
    <col min="13079" max="13079" width="7.28515625" style="56" customWidth="1"/>
    <col min="13080" max="13080" width="10.7109375" style="56" bestFit="1" customWidth="1"/>
    <col min="13081" max="13081" width="0" style="56" hidden="1" customWidth="1"/>
    <col min="13082" max="13082" width="12.28515625" style="56" customWidth="1"/>
    <col min="13083" max="13083" width="10" style="56" customWidth="1"/>
    <col min="13084" max="13084" width="15.28515625" style="56" customWidth="1"/>
    <col min="13085" max="13085" width="7.85546875" style="56" bestFit="1" customWidth="1"/>
    <col min="13086" max="13310" width="12.42578125" style="56"/>
    <col min="13311" max="13311" width="7.85546875" style="56" bestFit="1" customWidth="1"/>
    <col min="13312" max="13312" width="4.7109375" style="56" customWidth="1"/>
    <col min="13313" max="13313" width="30.42578125" style="56" customWidth="1"/>
    <col min="13314" max="13314" width="21.85546875" style="56" customWidth="1"/>
    <col min="13315" max="13315" width="8.5703125" style="56" customWidth="1"/>
    <col min="13316" max="13316" width="2.140625" style="56" customWidth="1"/>
    <col min="13317" max="13317" width="2.5703125" style="56" customWidth="1"/>
    <col min="13318" max="13318" width="2.28515625" style="56" customWidth="1"/>
    <col min="13319" max="13319" width="8.85546875" style="56" customWidth="1"/>
    <col min="13320" max="13320" width="8" style="56" customWidth="1"/>
    <col min="13321" max="13321" width="13.140625" style="56" customWidth="1"/>
    <col min="13322" max="13322" width="7.28515625" style="56" customWidth="1"/>
    <col min="13323" max="13323" width="8" style="56" customWidth="1"/>
    <col min="13324" max="13324" width="14.85546875" style="56" customWidth="1"/>
    <col min="13325" max="13326" width="7.28515625" style="56" customWidth="1"/>
    <col min="13327" max="13327" width="15.5703125" style="56" customWidth="1"/>
    <col min="13328" max="13328" width="7.28515625" style="56" customWidth="1"/>
    <col min="13329" max="13329" width="7.85546875" style="56" customWidth="1"/>
    <col min="13330" max="13330" width="12.5703125" style="56" customWidth="1"/>
    <col min="13331" max="13332" width="7.28515625" style="56" customWidth="1"/>
    <col min="13333" max="13333" width="14.42578125" style="56" customWidth="1"/>
    <col min="13334" max="13334" width="7.85546875" style="56" customWidth="1"/>
    <col min="13335" max="13335" width="7.28515625" style="56" customWidth="1"/>
    <col min="13336" max="13336" width="10.7109375" style="56" bestFit="1" customWidth="1"/>
    <col min="13337" max="13337" width="0" style="56" hidden="1" customWidth="1"/>
    <col min="13338" max="13338" width="12.28515625" style="56" customWidth="1"/>
    <col min="13339" max="13339" width="10" style="56" customWidth="1"/>
    <col min="13340" max="13340" width="15.28515625" style="56" customWidth="1"/>
    <col min="13341" max="13341" width="7.85546875" style="56" bestFit="1" customWidth="1"/>
    <col min="13342" max="13566" width="12.42578125" style="56"/>
    <col min="13567" max="13567" width="7.85546875" style="56" bestFit="1" customWidth="1"/>
    <col min="13568" max="13568" width="4.7109375" style="56" customWidth="1"/>
    <col min="13569" max="13569" width="30.42578125" style="56" customWidth="1"/>
    <col min="13570" max="13570" width="21.85546875" style="56" customWidth="1"/>
    <col min="13571" max="13571" width="8.5703125" style="56" customWidth="1"/>
    <col min="13572" max="13572" width="2.140625" style="56" customWidth="1"/>
    <col min="13573" max="13573" width="2.5703125" style="56" customWidth="1"/>
    <col min="13574" max="13574" width="2.28515625" style="56" customWidth="1"/>
    <col min="13575" max="13575" width="8.85546875" style="56" customWidth="1"/>
    <col min="13576" max="13576" width="8" style="56" customWidth="1"/>
    <col min="13577" max="13577" width="13.140625" style="56" customWidth="1"/>
    <col min="13578" max="13578" width="7.28515625" style="56" customWidth="1"/>
    <col min="13579" max="13579" width="8" style="56" customWidth="1"/>
    <col min="13580" max="13580" width="14.85546875" style="56" customWidth="1"/>
    <col min="13581" max="13582" width="7.28515625" style="56" customWidth="1"/>
    <col min="13583" max="13583" width="15.5703125" style="56" customWidth="1"/>
    <col min="13584" max="13584" width="7.28515625" style="56" customWidth="1"/>
    <col min="13585" max="13585" width="7.85546875" style="56" customWidth="1"/>
    <col min="13586" max="13586" width="12.5703125" style="56" customWidth="1"/>
    <col min="13587" max="13588" width="7.28515625" style="56" customWidth="1"/>
    <col min="13589" max="13589" width="14.42578125" style="56" customWidth="1"/>
    <col min="13590" max="13590" width="7.85546875" style="56" customWidth="1"/>
    <col min="13591" max="13591" width="7.28515625" style="56" customWidth="1"/>
    <col min="13592" max="13592" width="10.7109375" style="56" bestFit="1" customWidth="1"/>
    <col min="13593" max="13593" width="0" style="56" hidden="1" customWidth="1"/>
    <col min="13594" max="13594" width="12.28515625" style="56" customWidth="1"/>
    <col min="13595" max="13595" width="10" style="56" customWidth="1"/>
    <col min="13596" max="13596" width="15.28515625" style="56" customWidth="1"/>
    <col min="13597" max="13597" width="7.85546875" style="56" bestFit="1" customWidth="1"/>
    <col min="13598" max="13822" width="12.42578125" style="56"/>
    <col min="13823" max="13823" width="7.85546875" style="56" bestFit="1" customWidth="1"/>
    <col min="13824" max="13824" width="4.7109375" style="56" customWidth="1"/>
    <col min="13825" max="13825" width="30.42578125" style="56" customWidth="1"/>
    <col min="13826" max="13826" width="21.85546875" style="56" customWidth="1"/>
    <col min="13827" max="13827" width="8.5703125" style="56" customWidth="1"/>
    <col min="13828" max="13828" width="2.140625" style="56" customWidth="1"/>
    <col min="13829" max="13829" width="2.5703125" style="56" customWidth="1"/>
    <col min="13830" max="13830" width="2.28515625" style="56" customWidth="1"/>
    <col min="13831" max="13831" width="8.85546875" style="56" customWidth="1"/>
    <col min="13832" max="13832" width="8" style="56" customWidth="1"/>
    <col min="13833" max="13833" width="13.140625" style="56" customWidth="1"/>
    <col min="13834" max="13834" width="7.28515625" style="56" customWidth="1"/>
    <col min="13835" max="13835" width="8" style="56" customWidth="1"/>
    <col min="13836" max="13836" width="14.85546875" style="56" customWidth="1"/>
    <col min="13837" max="13838" width="7.28515625" style="56" customWidth="1"/>
    <col min="13839" max="13839" width="15.5703125" style="56" customWidth="1"/>
    <col min="13840" max="13840" width="7.28515625" style="56" customWidth="1"/>
    <col min="13841" max="13841" width="7.85546875" style="56" customWidth="1"/>
    <col min="13842" max="13842" width="12.5703125" style="56" customWidth="1"/>
    <col min="13843" max="13844" width="7.28515625" style="56" customWidth="1"/>
    <col min="13845" max="13845" width="14.42578125" style="56" customWidth="1"/>
    <col min="13846" max="13846" width="7.85546875" style="56" customWidth="1"/>
    <col min="13847" max="13847" width="7.28515625" style="56" customWidth="1"/>
    <col min="13848" max="13848" width="10.7109375" style="56" bestFit="1" customWidth="1"/>
    <col min="13849" max="13849" width="0" style="56" hidden="1" customWidth="1"/>
    <col min="13850" max="13850" width="12.28515625" style="56" customWidth="1"/>
    <col min="13851" max="13851" width="10" style="56" customWidth="1"/>
    <col min="13852" max="13852" width="15.28515625" style="56" customWidth="1"/>
    <col min="13853" max="13853" width="7.85546875" style="56" bestFit="1" customWidth="1"/>
    <col min="13854" max="14078" width="12.42578125" style="56"/>
    <col min="14079" max="14079" width="7.85546875" style="56" bestFit="1" customWidth="1"/>
    <col min="14080" max="14080" width="4.7109375" style="56" customWidth="1"/>
    <col min="14081" max="14081" width="30.42578125" style="56" customWidth="1"/>
    <col min="14082" max="14082" width="21.85546875" style="56" customWidth="1"/>
    <col min="14083" max="14083" width="8.5703125" style="56" customWidth="1"/>
    <col min="14084" max="14084" width="2.140625" style="56" customWidth="1"/>
    <col min="14085" max="14085" width="2.5703125" style="56" customWidth="1"/>
    <col min="14086" max="14086" width="2.28515625" style="56" customWidth="1"/>
    <col min="14087" max="14087" width="8.85546875" style="56" customWidth="1"/>
    <col min="14088" max="14088" width="8" style="56" customWidth="1"/>
    <col min="14089" max="14089" width="13.140625" style="56" customWidth="1"/>
    <col min="14090" max="14090" width="7.28515625" style="56" customWidth="1"/>
    <col min="14091" max="14091" width="8" style="56" customWidth="1"/>
    <col min="14092" max="14092" width="14.85546875" style="56" customWidth="1"/>
    <col min="14093" max="14094" width="7.28515625" style="56" customWidth="1"/>
    <col min="14095" max="14095" width="15.5703125" style="56" customWidth="1"/>
    <col min="14096" max="14096" width="7.28515625" style="56" customWidth="1"/>
    <col min="14097" max="14097" width="7.85546875" style="56" customWidth="1"/>
    <col min="14098" max="14098" width="12.5703125" style="56" customWidth="1"/>
    <col min="14099" max="14100" width="7.28515625" style="56" customWidth="1"/>
    <col min="14101" max="14101" width="14.42578125" style="56" customWidth="1"/>
    <col min="14102" max="14102" width="7.85546875" style="56" customWidth="1"/>
    <col min="14103" max="14103" width="7.28515625" style="56" customWidth="1"/>
    <col min="14104" max="14104" width="10.7109375" style="56" bestFit="1" customWidth="1"/>
    <col min="14105" max="14105" width="0" style="56" hidden="1" customWidth="1"/>
    <col min="14106" max="14106" width="12.28515625" style="56" customWidth="1"/>
    <col min="14107" max="14107" width="10" style="56" customWidth="1"/>
    <col min="14108" max="14108" width="15.28515625" style="56" customWidth="1"/>
    <col min="14109" max="14109" width="7.85546875" style="56" bestFit="1" customWidth="1"/>
    <col min="14110" max="14334" width="12.42578125" style="56"/>
    <col min="14335" max="14335" width="7.85546875" style="56" bestFit="1" customWidth="1"/>
    <col min="14336" max="14336" width="4.7109375" style="56" customWidth="1"/>
    <col min="14337" max="14337" width="30.42578125" style="56" customWidth="1"/>
    <col min="14338" max="14338" width="21.85546875" style="56" customWidth="1"/>
    <col min="14339" max="14339" width="8.5703125" style="56" customWidth="1"/>
    <col min="14340" max="14340" width="2.140625" style="56" customWidth="1"/>
    <col min="14341" max="14341" width="2.5703125" style="56" customWidth="1"/>
    <col min="14342" max="14342" width="2.28515625" style="56" customWidth="1"/>
    <col min="14343" max="14343" width="8.85546875" style="56" customWidth="1"/>
    <col min="14344" max="14344" width="8" style="56" customWidth="1"/>
    <col min="14345" max="14345" width="13.140625" style="56" customWidth="1"/>
    <col min="14346" max="14346" width="7.28515625" style="56" customWidth="1"/>
    <col min="14347" max="14347" width="8" style="56" customWidth="1"/>
    <col min="14348" max="14348" width="14.85546875" style="56" customWidth="1"/>
    <col min="14349" max="14350" width="7.28515625" style="56" customWidth="1"/>
    <col min="14351" max="14351" width="15.5703125" style="56" customWidth="1"/>
    <col min="14352" max="14352" width="7.28515625" style="56" customWidth="1"/>
    <col min="14353" max="14353" width="7.85546875" style="56" customWidth="1"/>
    <col min="14354" max="14354" width="12.5703125" style="56" customWidth="1"/>
    <col min="14355" max="14356" width="7.28515625" style="56" customWidth="1"/>
    <col min="14357" max="14357" width="14.42578125" style="56" customWidth="1"/>
    <col min="14358" max="14358" width="7.85546875" style="56" customWidth="1"/>
    <col min="14359" max="14359" width="7.28515625" style="56" customWidth="1"/>
    <col min="14360" max="14360" width="10.7109375" style="56" bestFit="1" customWidth="1"/>
    <col min="14361" max="14361" width="0" style="56" hidden="1" customWidth="1"/>
    <col min="14362" max="14362" width="12.28515625" style="56" customWidth="1"/>
    <col min="14363" max="14363" width="10" style="56" customWidth="1"/>
    <col min="14364" max="14364" width="15.28515625" style="56" customWidth="1"/>
    <col min="14365" max="14365" width="7.85546875" style="56" bestFit="1" customWidth="1"/>
    <col min="14366" max="14590" width="12.42578125" style="56"/>
    <col min="14591" max="14591" width="7.85546875" style="56" bestFit="1" customWidth="1"/>
    <col min="14592" max="14592" width="4.7109375" style="56" customWidth="1"/>
    <col min="14593" max="14593" width="30.42578125" style="56" customWidth="1"/>
    <col min="14594" max="14594" width="21.85546875" style="56" customWidth="1"/>
    <col min="14595" max="14595" width="8.5703125" style="56" customWidth="1"/>
    <col min="14596" max="14596" width="2.140625" style="56" customWidth="1"/>
    <col min="14597" max="14597" width="2.5703125" style="56" customWidth="1"/>
    <col min="14598" max="14598" width="2.28515625" style="56" customWidth="1"/>
    <col min="14599" max="14599" width="8.85546875" style="56" customWidth="1"/>
    <col min="14600" max="14600" width="8" style="56" customWidth="1"/>
    <col min="14601" max="14601" width="13.140625" style="56" customWidth="1"/>
    <col min="14602" max="14602" width="7.28515625" style="56" customWidth="1"/>
    <col min="14603" max="14603" width="8" style="56" customWidth="1"/>
    <col min="14604" max="14604" width="14.85546875" style="56" customWidth="1"/>
    <col min="14605" max="14606" width="7.28515625" style="56" customWidth="1"/>
    <col min="14607" max="14607" width="15.5703125" style="56" customWidth="1"/>
    <col min="14608" max="14608" width="7.28515625" style="56" customWidth="1"/>
    <col min="14609" max="14609" width="7.85546875" style="56" customWidth="1"/>
    <col min="14610" max="14610" width="12.5703125" style="56" customWidth="1"/>
    <col min="14611" max="14612" width="7.28515625" style="56" customWidth="1"/>
    <col min="14613" max="14613" width="14.42578125" style="56" customWidth="1"/>
    <col min="14614" max="14614" width="7.85546875" style="56" customWidth="1"/>
    <col min="14615" max="14615" width="7.28515625" style="56" customWidth="1"/>
    <col min="14616" max="14616" width="10.7109375" style="56" bestFit="1" customWidth="1"/>
    <col min="14617" max="14617" width="0" style="56" hidden="1" customWidth="1"/>
    <col min="14618" max="14618" width="12.28515625" style="56" customWidth="1"/>
    <col min="14619" max="14619" width="10" style="56" customWidth="1"/>
    <col min="14620" max="14620" width="15.28515625" style="56" customWidth="1"/>
    <col min="14621" max="14621" width="7.85546875" style="56" bestFit="1" customWidth="1"/>
    <col min="14622" max="14846" width="12.42578125" style="56"/>
    <col min="14847" max="14847" width="7.85546875" style="56" bestFit="1" customWidth="1"/>
    <col min="14848" max="14848" width="4.7109375" style="56" customWidth="1"/>
    <col min="14849" max="14849" width="30.42578125" style="56" customWidth="1"/>
    <col min="14850" max="14850" width="21.85546875" style="56" customWidth="1"/>
    <col min="14851" max="14851" width="8.5703125" style="56" customWidth="1"/>
    <col min="14852" max="14852" width="2.140625" style="56" customWidth="1"/>
    <col min="14853" max="14853" width="2.5703125" style="56" customWidth="1"/>
    <col min="14854" max="14854" width="2.28515625" style="56" customWidth="1"/>
    <col min="14855" max="14855" width="8.85546875" style="56" customWidth="1"/>
    <col min="14856" max="14856" width="8" style="56" customWidth="1"/>
    <col min="14857" max="14857" width="13.140625" style="56" customWidth="1"/>
    <col min="14858" max="14858" width="7.28515625" style="56" customWidth="1"/>
    <col min="14859" max="14859" width="8" style="56" customWidth="1"/>
    <col min="14860" max="14860" width="14.85546875" style="56" customWidth="1"/>
    <col min="14861" max="14862" width="7.28515625" style="56" customWidth="1"/>
    <col min="14863" max="14863" width="15.5703125" style="56" customWidth="1"/>
    <col min="14864" max="14864" width="7.28515625" style="56" customWidth="1"/>
    <col min="14865" max="14865" width="7.85546875" style="56" customWidth="1"/>
    <col min="14866" max="14866" width="12.5703125" style="56" customWidth="1"/>
    <col min="14867" max="14868" width="7.28515625" style="56" customWidth="1"/>
    <col min="14869" max="14869" width="14.42578125" style="56" customWidth="1"/>
    <col min="14870" max="14870" width="7.85546875" style="56" customWidth="1"/>
    <col min="14871" max="14871" width="7.28515625" style="56" customWidth="1"/>
    <col min="14872" max="14872" width="10.7109375" style="56" bestFit="1" customWidth="1"/>
    <col min="14873" max="14873" width="0" style="56" hidden="1" customWidth="1"/>
    <col min="14874" max="14874" width="12.28515625" style="56" customWidth="1"/>
    <col min="14875" max="14875" width="10" style="56" customWidth="1"/>
    <col min="14876" max="14876" width="15.28515625" style="56" customWidth="1"/>
    <col min="14877" max="14877" width="7.85546875" style="56" bestFit="1" customWidth="1"/>
    <col min="14878" max="15102" width="12.42578125" style="56"/>
    <col min="15103" max="15103" width="7.85546875" style="56" bestFit="1" customWidth="1"/>
    <col min="15104" max="15104" width="4.7109375" style="56" customWidth="1"/>
    <col min="15105" max="15105" width="30.42578125" style="56" customWidth="1"/>
    <col min="15106" max="15106" width="21.85546875" style="56" customWidth="1"/>
    <col min="15107" max="15107" width="8.5703125" style="56" customWidth="1"/>
    <col min="15108" max="15108" width="2.140625" style="56" customWidth="1"/>
    <col min="15109" max="15109" width="2.5703125" style="56" customWidth="1"/>
    <col min="15110" max="15110" width="2.28515625" style="56" customWidth="1"/>
    <col min="15111" max="15111" width="8.85546875" style="56" customWidth="1"/>
    <col min="15112" max="15112" width="8" style="56" customWidth="1"/>
    <col min="15113" max="15113" width="13.140625" style="56" customWidth="1"/>
    <col min="15114" max="15114" width="7.28515625" style="56" customWidth="1"/>
    <col min="15115" max="15115" width="8" style="56" customWidth="1"/>
    <col min="15116" max="15116" width="14.85546875" style="56" customWidth="1"/>
    <col min="15117" max="15118" width="7.28515625" style="56" customWidth="1"/>
    <col min="15119" max="15119" width="15.5703125" style="56" customWidth="1"/>
    <col min="15120" max="15120" width="7.28515625" style="56" customWidth="1"/>
    <col min="15121" max="15121" width="7.85546875" style="56" customWidth="1"/>
    <col min="15122" max="15122" width="12.5703125" style="56" customWidth="1"/>
    <col min="15123" max="15124" width="7.28515625" style="56" customWidth="1"/>
    <col min="15125" max="15125" width="14.42578125" style="56" customWidth="1"/>
    <col min="15126" max="15126" width="7.85546875" style="56" customWidth="1"/>
    <col min="15127" max="15127" width="7.28515625" style="56" customWidth="1"/>
    <col min="15128" max="15128" width="10.7109375" style="56" bestFit="1" customWidth="1"/>
    <col min="15129" max="15129" width="0" style="56" hidden="1" customWidth="1"/>
    <col min="15130" max="15130" width="12.28515625" style="56" customWidth="1"/>
    <col min="15131" max="15131" width="10" style="56" customWidth="1"/>
    <col min="15132" max="15132" width="15.28515625" style="56" customWidth="1"/>
    <col min="15133" max="15133" width="7.85546875" style="56" bestFit="1" customWidth="1"/>
    <col min="15134" max="15358" width="12.42578125" style="56"/>
    <col min="15359" max="15359" width="7.85546875" style="56" bestFit="1" customWidth="1"/>
    <col min="15360" max="15360" width="4.7109375" style="56" customWidth="1"/>
    <col min="15361" max="15361" width="30.42578125" style="56" customWidth="1"/>
    <col min="15362" max="15362" width="21.85546875" style="56" customWidth="1"/>
    <col min="15363" max="15363" width="8.5703125" style="56" customWidth="1"/>
    <col min="15364" max="15364" width="2.140625" style="56" customWidth="1"/>
    <col min="15365" max="15365" width="2.5703125" style="56" customWidth="1"/>
    <col min="15366" max="15366" width="2.28515625" style="56" customWidth="1"/>
    <col min="15367" max="15367" width="8.85546875" style="56" customWidth="1"/>
    <col min="15368" max="15368" width="8" style="56" customWidth="1"/>
    <col min="15369" max="15369" width="13.140625" style="56" customWidth="1"/>
    <col min="15370" max="15370" width="7.28515625" style="56" customWidth="1"/>
    <col min="15371" max="15371" width="8" style="56" customWidth="1"/>
    <col min="15372" max="15372" width="14.85546875" style="56" customWidth="1"/>
    <col min="15373" max="15374" width="7.28515625" style="56" customWidth="1"/>
    <col min="15375" max="15375" width="15.5703125" style="56" customWidth="1"/>
    <col min="15376" max="15376" width="7.28515625" style="56" customWidth="1"/>
    <col min="15377" max="15377" width="7.85546875" style="56" customWidth="1"/>
    <col min="15378" max="15378" width="12.5703125" style="56" customWidth="1"/>
    <col min="15379" max="15380" width="7.28515625" style="56" customWidth="1"/>
    <col min="15381" max="15381" width="14.42578125" style="56" customWidth="1"/>
    <col min="15382" max="15382" width="7.85546875" style="56" customWidth="1"/>
    <col min="15383" max="15383" width="7.28515625" style="56" customWidth="1"/>
    <col min="15384" max="15384" width="10.7109375" style="56" bestFit="1" customWidth="1"/>
    <col min="15385" max="15385" width="0" style="56" hidden="1" customWidth="1"/>
    <col min="15386" max="15386" width="12.28515625" style="56" customWidth="1"/>
    <col min="15387" max="15387" width="10" style="56" customWidth="1"/>
    <col min="15388" max="15388" width="15.28515625" style="56" customWidth="1"/>
    <col min="15389" max="15389" width="7.85546875" style="56" bestFit="1" customWidth="1"/>
    <col min="15390" max="15614" width="12.42578125" style="56"/>
    <col min="15615" max="15615" width="7.85546875" style="56" bestFit="1" customWidth="1"/>
    <col min="15616" max="15616" width="4.7109375" style="56" customWidth="1"/>
    <col min="15617" max="15617" width="30.42578125" style="56" customWidth="1"/>
    <col min="15618" max="15618" width="21.85546875" style="56" customWidth="1"/>
    <col min="15619" max="15619" width="8.5703125" style="56" customWidth="1"/>
    <col min="15620" max="15620" width="2.140625" style="56" customWidth="1"/>
    <col min="15621" max="15621" width="2.5703125" style="56" customWidth="1"/>
    <col min="15622" max="15622" width="2.28515625" style="56" customWidth="1"/>
    <col min="15623" max="15623" width="8.85546875" style="56" customWidth="1"/>
    <col min="15624" max="15624" width="8" style="56" customWidth="1"/>
    <col min="15625" max="15625" width="13.140625" style="56" customWidth="1"/>
    <col min="15626" max="15626" width="7.28515625" style="56" customWidth="1"/>
    <col min="15627" max="15627" width="8" style="56" customWidth="1"/>
    <col min="15628" max="15628" width="14.85546875" style="56" customWidth="1"/>
    <col min="15629" max="15630" width="7.28515625" style="56" customWidth="1"/>
    <col min="15631" max="15631" width="15.5703125" style="56" customWidth="1"/>
    <col min="15632" max="15632" width="7.28515625" style="56" customWidth="1"/>
    <col min="15633" max="15633" width="7.85546875" style="56" customWidth="1"/>
    <col min="15634" max="15634" width="12.5703125" style="56" customWidth="1"/>
    <col min="15635" max="15636" width="7.28515625" style="56" customWidth="1"/>
    <col min="15637" max="15637" width="14.42578125" style="56" customWidth="1"/>
    <col min="15638" max="15638" width="7.85546875" style="56" customWidth="1"/>
    <col min="15639" max="15639" width="7.28515625" style="56" customWidth="1"/>
    <col min="15640" max="15640" width="10.7109375" style="56" bestFit="1" customWidth="1"/>
    <col min="15641" max="15641" width="0" style="56" hidden="1" customWidth="1"/>
    <col min="15642" max="15642" width="12.28515625" style="56" customWidth="1"/>
    <col min="15643" max="15643" width="10" style="56" customWidth="1"/>
    <col min="15644" max="15644" width="15.28515625" style="56" customWidth="1"/>
    <col min="15645" max="15645" width="7.85546875" style="56" bestFit="1" customWidth="1"/>
    <col min="15646" max="15870" width="12.42578125" style="56"/>
    <col min="15871" max="15871" width="7.85546875" style="56" bestFit="1" customWidth="1"/>
    <col min="15872" max="15872" width="4.7109375" style="56" customWidth="1"/>
    <col min="15873" max="15873" width="30.42578125" style="56" customWidth="1"/>
    <col min="15874" max="15874" width="21.85546875" style="56" customWidth="1"/>
    <col min="15875" max="15875" width="8.5703125" style="56" customWidth="1"/>
    <col min="15876" max="15876" width="2.140625" style="56" customWidth="1"/>
    <col min="15877" max="15877" width="2.5703125" style="56" customWidth="1"/>
    <col min="15878" max="15878" width="2.28515625" style="56" customWidth="1"/>
    <col min="15879" max="15879" width="8.85546875" style="56" customWidth="1"/>
    <col min="15880" max="15880" width="8" style="56" customWidth="1"/>
    <col min="15881" max="15881" width="13.140625" style="56" customWidth="1"/>
    <col min="15882" max="15882" width="7.28515625" style="56" customWidth="1"/>
    <col min="15883" max="15883" width="8" style="56" customWidth="1"/>
    <col min="15884" max="15884" width="14.85546875" style="56" customWidth="1"/>
    <col min="15885" max="15886" width="7.28515625" style="56" customWidth="1"/>
    <col min="15887" max="15887" width="15.5703125" style="56" customWidth="1"/>
    <col min="15888" max="15888" width="7.28515625" style="56" customWidth="1"/>
    <col min="15889" max="15889" width="7.85546875" style="56" customWidth="1"/>
    <col min="15890" max="15890" width="12.5703125" style="56" customWidth="1"/>
    <col min="15891" max="15892" width="7.28515625" style="56" customWidth="1"/>
    <col min="15893" max="15893" width="14.42578125" style="56" customWidth="1"/>
    <col min="15894" max="15894" width="7.85546875" style="56" customWidth="1"/>
    <col min="15895" max="15895" width="7.28515625" style="56" customWidth="1"/>
    <col min="15896" max="15896" width="10.7109375" style="56" bestFit="1" customWidth="1"/>
    <col min="15897" max="15897" width="0" style="56" hidden="1" customWidth="1"/>
    <col min="15898" max="15898" width="12.28515625" style="56" customWidth="1"/>
    <col min="15899" max="15899" width="10" style="56" customWidth="1"/>
    <col min="15900" max="15900" width="15.28515625" style="56" customWidth="1"/>
    <col min="15901" max="15901" width="7.85546875" style="56" bestFit="1" customWidth="1"/>
    <col min="15902" max="16126" width="12.42578125" style="56"/>
    <col min="16127" max="16127" width="7.85546875" style="56" bestFit="1" customWidth="1"/>
    <col min="16128" max="16128" width="4.7109375" style="56" customWidth="1"/>
    <col min="16129" max="16129" width="30.42578125" style="56" customWidth="1"/>
    <col min="16130" max="16130" width="21.85546875" style="56" customWidth="1"/>
    <col min="16131" max="16131" width="8.5703125" style="56" customWidth="1"/>
    <col min="16132" max="16132" width="2.140625" style="56" customWidth="1"/>
    <col min="16133" max="16133" width="2.5703125" style="56" customWidth="1"/>
    <col min="16134" max="16134" width="2.28515625" style="56" customWidth="1"/>
    <col min="16135" max="16135" width="8.85546875" style="56" customWidth="1"/>
    <col min="16136" max="16136" width="8" style="56" customWidth="1"/>
    <col min="16137" max="16137" width="13.140625" style="56" customWidth="1"/>
    <col min="16138" max="16138" width="7.28515625" style="56" customWidth="1"/>
    <col min="16139" max="16139" width="8" style="56" customWidth="1"/>
    <col min="16140" max="16140" width="14.85546875" style="56" customWidth="1"/>
    <col min="16141" max="16142" width="7.28515625" style="56" customWidth="1"/>
    <col min="16143" max="16143" width="15.5703125" style="56" customWidth="1"/>
    <col min="16144" max="16144" width="7.28515625" style="56" customWidth="1"/>
    <col min="16145" max="16145" width="7.85546875" style="56" customWidth="1"/>
    <col min="16146" max="16146" width="12.5703125" style="56" customWidth="1"/>
    <col min="16147" max="16148" width="7.28515625" style="56" customWidth="1"/>
    <col min="16149" max="16149" width="14.42578125" style="56" customWidth="1"/>
    <col min="16150" max="16150" width="7.85546875" style="56" customWidth="1"/>
    <col min="16151" max="16151" width="7.28515625" style="56" customWidth="1"/>
    <col min="16152" max="16152" width="10.7109375" style="56" bestFit="1" customWidth="1"/>
    <col min="16153" max="16153" width="0" style="56" hidden="1" customWidth="1"/>
    <col min="16154" max="16154" width="12.28515625" style="56" customWidth="1"/>
    <col min="16155" max="16155" width="10" style="56" customWidth="1"/>
    <col min="16156" max="16156" width="15.28515625" style="56" customWidth="1"/>
    <col min="16157" max="16157" width="7.85546875" style="56" bestFit="1" customWidth="1"/>
    <col min="16158" max="16384" width="12.42578125" style="56"/>
  </cols>
  <sheetData>
    <row r="1" spans="1:30" s="102" customFormat="1" ht="23.25">
      <c r="A1" s="362" t="s">
        <v>91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140" t="s">
        <v>0</v>
      </c>
    </row>
    <row r="2" spans="1:30" s="102" customFormat="1" ht="23.25">
      <c r="A2" s="364" t="s">
        <v>44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140" t="s">
        <v>0</v>
      </c>
    </row>
    <row r="3" spans="1:30" ht="20.25">
      <c r="A3" s="361" t="s">
        <v>90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  <c r="AD3" s="140" t="s">
        <v>0</v>
      </c>
    </row>
    <row r="4" spans="1:30" ht="18.75">
      <c r="A4" s="295" t="s">
        <v>2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140" t="s">
        <v>0</v>
      </c>
    </row>
    <row r="5" spans="1:30" ht="23.25">
      <c r="A5" s="103"/>
      <c r="B5" s="104"/>
      <c r="C5" s="104"/>
      <c r="D5" s="104"/>
      <c r="E5" s="104"/>
      <c r="F5" s="104"/>
      <c r="G5" s="104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40" t="s">
        <v>0</v>
      </c>
    </row>
    <row r="6" spans="1:30">
      <c r="A6" s="104"/>
      <c r="B6" s="104"/>
      <c r="C6" s="104"/>
      <c r="D6" s="104"/>
      <c r="E6" s="104"/>
      <c r="F6" s="104"/>
      <c r="G6" s="104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40" t="s">
        <v>0</v>
      </c>
    </row>
    <row r="7" spans="1:30">
      <c r="A7" s="104"/>
      <c r="B7" s="104"/>
      <c r="C7" s="104"/>
      <c r="D7" s="104"/>
      <c r="E7" s="104"/>
      <c r="F7" s="104"/>
      <c r="G7" s="104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40" t="s">
        <v>0</v>
      </c>
    </row>
    <row r="8" spans="1:30">
      <c r="A8" s="104"/>
      <c r="B8" s="104"/>
      <c r="C8" s="104"/>
      <c r="D8" s="104"/>
      <c r="E8" s="104"/>
      <c r="F8" s="104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285" t="s">
        <v>59</v>
      </c>
      <c r="AB8" s="286"/>
      <c r="AC8" s="287"/>
      <c r="AD8" s="140" t="s">
        <v>0</v>
      </c>
    </row>
    <row r="9" spans="1:30">
      <c r="A9" s="106"/>
      <c r="B9" s="106"/>
      <c r="C9" s="106"/>
      <c r="D9" s="106"/>
      <c r="E9" s="106"/>
      <c r="F9" s="106"/>
      <c r="G9" s="106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07"/>
      <c r="Z9" s="108"/>
      <c r="AA9" s="288" t="s">
        <v>60</v>
      </c>
      <c r="AB9" s="290" t="s">
        <v>8</v>
      </c>
      <c r="AC9" s="290" t="s">
        <v>9</v>
      </c>
      <c r="AD9" s="140" t="s">
        <v>0</v>
      </c>
    </row>
    <row r="10" spans="1:30" ht="16.5" thickBot="1">
      <c r="A10" s="109"/>
      <c r="B10" s="110"/>
      <c r="C10" s="110"/>
      <c r="D10" s="110"/>
      <c r="E10" s="110"/>
      <c r="F10" s="110"/>
      <c r="G10" s="110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289"/>
      <c r="AB10" s="291"/>
      <c r="AC10" s="292"/>
      <c r="AD10" s="140" t="s">
        <v>0</v>
      </c>
    </row>
    <row r="11" spans="1:30">
      <c r="A11" s="293" t="s">
        <v>100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112"/>
      <c r="AA11" s="144">
        <v>0</v>
      </c>
      <c r="AB11" s="144">
        <v>0</v>
      </c>
      <c r="AC11" s="156">
        <v>107095</v>
      </c>
      <c r="AD11" s="140" t="s">
        <v>0</v>
      </c>
    </row>
    <row r="12" spans="1:30">
      <c r="A12" s="226" t="s">
        <v>102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8"/>
      <c r="AA12" s="229">
        <v>0</v>
      </c>
      <c r="AB12" s="230">
        <v>0</v>
      </c>
      <c r="AC12" s="230">
        <v>0</v>
      </c>
      <c r="AD12" s="140" t="s">
        <v>0</v>
      </c>
    </row>
    <row r="13" spans="1:30" s="225" customFormat="1">
      <c r="A13" s="223"/>
      <c r="B13" s="222" t="s">
        <v>101</v>
      </c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112"/>
      <c r="AA13" s="149">
        <f>AA11</f>
        <v>0</v>
      </c>
      <c r="AB13" s="149">
        <f t="shared" ref="AB13:AC13" si="0">AB11</f>
        <v>0</v>
      </c>
      <c r="AC13" s="149">
        <f t="shared" si="0"/>
        <v>107095</v>
      </c>
      <c r="AD13" s="224"/>
    </row>
    <row r="14" spans="1:30">
      <c r="A14" s="243" t="s">
        <v>115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/>
      <c r="AA14" s="145">
        <v>0</v>
      </c>
      <c r="AB14" s="145">
        <v>0</v>
      </c>
      <c r="AC14" s="145">
        <f>107310-26328</f>
        <v>80982</v>
      </c>
      <c r="AD14" s="140" t="s">
        <v>0</v>
      </c>
    </row>
    <row r="15" spans="1:30">
      <c r="A15" s="226" t="s">
        <v>103</v>
      </c>
      <c r="B15" s="227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6"/>
      <c r="AA15" s="146">
        <v>0</v>
      </c>
      <c r="AB15" s="146">
        <v>0</v>
      </c>
      <c r="AC15" s="146">
        <v>0</v>
      </c>
      <c r="AD15" s="140" t="s">
        <v>0</v>
      </c>
    </row>
    <row r="16" spans="1:30">
      <c r="A16" s="231"/>
      <c r="B16" s="232" t="s">
        <v>104</v>
      </c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4"/>
      <c r="AA16" s="151">
        <f>AA14</f>
        <v>0</v>
      </c>
      <c r="AB16" s="151">
        <f t="shared" ref="AB16:AC16" si="1">AB14</f>
        <v>0</v>
      </c>
      <c r="AC16" s="151">
        <f t="shared" si="1"/>
        <v>80982</v>
      </c>
      <c r="AD16" s="140"/>
    </row>
    <row r="17" spans="1:30" ht="17.25" customHeight="1">
      <c r="A17" s="255" t="s">
        <v>105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116"/>
      <c r="AA17" s="146">
        <v>0</v>
      </c>
      <c r="AB17" s="146">
        <v>0</v>
      </c>
      <c r="AC17" s="146">
        <v>0</v>
      </c>
      <c r="AD17" s="140" t="s">
        <v>0</v>
      </c>
    </row>
    <row r="18" spans="1:30">
      <c r="A18" s="238"/>
      <c r="B18" s="239" t="s">
        <v>92</v>
      </c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116"/>
      <c r="AA18" s="147">
        <v>0</v>
      </c>
      <c r="AB18" s="147">
        <v>0</v>
      </c>
      <c r="AC18" s="147">
        <v>0</v>
      </c>
      <c r="AD18" s="140" t="s">
        <v>0</v>
      </c>
    </row>
    <row r="19" spans="1:30">
      <c r="A19" s="257" t="s">
        <v>61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112"/>
      <c r="AA19" s="148">
        <v>0</v>
      </c>
      <c r="AB19" s="144">
        <f>AB14</f>
        <v>0</v>
      </c>
      <c r="AC19" s="144">
        <f>AC14</f>
        <v>80982</v>
      </c>
      <c r="AD19" s="140" t="s">
        <v>0</v>
      </c>
    </row>
    <row r="20" spans="1:30">
      <c r="A20" s="259" t="s">
        <v>106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116"/>
      <c r="AA20" s="150"/>
      <c r="AB20" s="150"/>
      <c r="AC20" s="150"/>
      <c r="AD20" s="140" t="s">
        <v>0</v>
      </c>
    </row>
    <row r="21" spans="1:30">
      <c r="A21" s="142"/>
      <c r="B21" s="143" t="s">
        <v>107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16"/>
      <c r="AA21" s="146">
        <v>0</v>
      </c>
      <c r="AB21" s="146">
        <v>0</v>
      </c>
      <c r="AC21" s="146">
        <v>0</v>
      </c>
      <c r="AD21" s="140" t="s">
        <v>0</v>
      </c>
    </row>
    <row r="22" spans="1:30">
      <c r="A22" s="142"/>
      <c r="B22" s="143"/>
      <c r="C22" s="143" t="s">
        <v>108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16"/>
      <c r="AA22" s="146">
        <v>0</v>
      </c>
      <c r="AB22" s="146">
        <v>0</v>
      </c>
      <c r="AC22" s="146">
        <v>0</v>
      </c>
      <c r="AD22" s="140" t="s">
        <v>0</v>
      </c>
    </row>
    <row r="23" spans="1:30">
      <c r="A23" s="142"/>
      <c r="B23" s="143" t="s">
        <v>109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16"/>
      <c r="AA23" s="146">
        <v>0</v>
      </c>
      <c r="AB23" s="146">
        <v>0</v>
      </c>
      <c r="AC23" s="146">
        <v>0</v>
      </c>
      <c r="AD23" s="140" t="s">
        <v>0</v>
      </c>
    </row>
    <row r="24" spans="1:30">
      <c r="A24" s="142"/>
      <c r="B24" s="143"/>
      <c r="C24" s="245" t="s">
        <v>116</v>
      </c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16"/>
      <c r="AA24" s="146">
        <v>0</v>
      </c>
      <c r="AB24" s="146">
        <v>0</v>
      </c>
      <c r="AC24" s="146">
        <v>0</v>
      </c>
      <c r="AD24" s="140"/>
    </row>
    <row r="25" spans="1:30">
      <c r="A25" s="142"/>
      <c r="B25" s="143" t="s">
        <v>93</v>
      </c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16"/>
      <c r="AA25" s="151">
        <v>0</v>
      </c>
      <c r="AB25" s="151">
        <v>0</v>
      </c>
      <c r="AC25" s="151">
        <v>0</v>
      </c>
      <c r="AD25" s="140"/>
    </row>
    <row r="26" spans="1:30">
      <c r="A26" s="264" t="s">
        <v>94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117"/>
      <c r="AA26" s="152">
        <f>SUM(AA19,AA25)</f>
        <v>0</v>
      </c>
      <c r="AB26" s="153">
        <f t="shared" ref="AB26:AC26" si="2">SUM(AB19,AB25)</f>
        <v>0</v>
      </c>
      <c r="AC26" s="157">
        <f t="shared" si="2"/>
        <v>80982</v>
      </c>
      <c r="AD26" s="140" t="s">
        <v>0</v>
      </c>
    </row>
    <row r="27" spans="1:30">
      <c r="A27" s="266" t="s">
        <v>95</v>
      </c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118"/>
      <c r="AA27" s="154">
        <v>0</v>
      </c>
      <c r="AB27" s="155">
        <v>0</v>
      </c>
      <c r="AC27" s="237">
        <f>+AC26-AC14</f>
        <v>0</v>
      </c>
      <c r="AD27" s="140" t="s">
        <v>0</v>
      </c>
    </row>
    <row r="28" spans="1:30">
      <c r="AD28" s="140" t="s">
        <v>0</v>
      </c>
    </row>
    <row r="29" spans="1:30">
      <c r="AD29" s="140" t="s">
        <v>0</v>
      </c>
    </row>
    <row r="30" spans="1:30" ht="18" customHeight="1">
      <c r="AD30" s="140" t="s">
        <v>0</v>
      </c>
    </row>
    <row r="31" spans="1:30" ht="18" customHeight="1">
      <c r="A31" s="57"/>
      <c r="B31" s="57"/>
      <c r="C31" s="57"/>
      <c r="D31" s="57"/>
      <c r="E31" s="57"/>
      <c r="F31" s="57"/>
      <c r="G31" s="57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140" t="s">
        <v>0</v>
      </c>
    </row>
    <row r="32" spans="1:30" s="101" customFormat="1" ht="18" customHeight="1">
      <c r="A32" s="267"/>
      <c r="B32" s="268"/>
      <c r="C32" s="268"/>
      <c r="D32" s="268"/>
      <c r="E32" s="268"/>
      <c r="F32" s="268"/>
      <c r="G32" s="269"/>
      <c r="H32" s="276" t="s">
        <v>110</v>
      </c>
      <c r="I32" s="277"/>
      <c r="J32" s="278"/>
      <c r="K32" s="276" t="s">
        <v>111</v>
      </c>
      <c r="L32" s="277"/>
      <c r="M32" s="278"/>
      <c r="N32" s="276" t="s">
        <v>97</v>
      </c>
      <c r="O32" s="277"/>
      <c r="P32" s="278"/>
      <c r="Q32" s="276" t="s">
        <v>61</v>
      </c>
      <c r="R32" s="277"/>
      <c r="S32" s="278"/>
      <c r="T32" s="246" t="s">
        <v>62</v>
      </c>
      <c r="U32" s="282"/>
      <c r="V32" s="282"/>
      <c r="W32" s="246" t="s">
        <v>63</v>
      </c>
      <c r="X32" s="247"/>
      <c r="Y32" s="247"/>
      <c r="Z32" s="119"/>
      <c r="AA32" s="246" t="s">
        <v>6</v>
      </c>
      <c r="AB32" s="247"/>
      <c r="AC32" s="248"/>
      <c r="AD32" s="140" t="s">
        <v>0</v>
      </c>
    </row>
    <row r="33" spans="1:30" s="101" customFormat="1" ht="28.5" customHeight="1">
      <c r="A33" s="270"/>
      <c r="B33" s="271"/>
      <c r="C33" s="271"/>
      <c r="D33" s="271"/>
      <c r="E33" s="271"/>
      <c r="F33" s="271"/>
      <c r="G33" s="272"/>
      <c r="H33" s="279"/>
      <c r="I33" s="280"/>
      <c r="J33" s="281"/>
      <c r="K33" s="279"/>
      <c r="L33" s="280"/>
      <c r="M33" s="281"/>
      <c r="N33" s="279"/>
      <c r="O33" s="280"/>
      <c r="P33" s="281"/>
      <c r="Q33" s="279"/>
      <c r="R33" s="280"/>
      <c r="S33" s="281"/>
      <c r="T33" s="283"/>
      <c r="U33" s="284"/>
      <c r="V33" s="284"/>
      <c r="W33" s="249"/>
      <c r="X33" s="250"/>
      <c r="Y33" s="250"/>
      <c r="Z33" s="120"/>
      <c r="AA33" s="249"/>
      <c r="AB33" s="250"/>
      <c r="AC33" s="251"/>
      <c r="AD33" s="140" t="s">
        <v>0</v>
      </c>
    </row>
    <row r="34" spans="1:30" s="101" customFormat="1" ht="18" customHeight="1" thickBot="1">
      <c r="A34" s="273"/>
      <c r="B34" s="274"/>
      <c r="C34" s="274"/>
      <c r="D34" s="274"/>
      <c r="E34" s="274"/>
      <c r="F34" s="274"/>
      <c r="G34" s="275"/>
      <c r="H34" s="121" t="s">
        <v>52</v>
      </c>
      <c r="I34" s="122" t="s">
        <v>8</v>
      </c>
      <c r="J34" s="123" t="s">
        <v>9</v>
      </c>
      <c r="K34" s="121" t="s">
        <v>52</v>
      </c>
      <c r="L34" s="122" t="s">
        <v>8</v>
      </c>
      <c r="M34" s="123" t="s">
        <v>9</v>
      </c>
      <c r="N34" s="121" t="s">
        <v>52</v>
      </c>
      <c r="O34" s="122" t="s">
        <v>8</v>
      </c>
      <c r="P34" s="123" t="s">
        <v>9</v>
      </c>
      <c r="Q34" s="121" t="s">
        <v>52</v>
      </c>
      <c r="R34" s="122" t="s">
        <v>8</v>
      </c>
      <c r="S34" s="123" t="s">
        <v>9</v>
      </c>
      <c r="T34" s="124" t="s">
        <v>52</v>
      </c>
      <c r="U34" s="125" t="s">
        <v>8</v>
      </c>
      <c r="V34" s="126" t="s">
        <v>9</v>
      </c>
      <c r="W34" s="124" t="s">
        <v>52</v>
      </c>
      <c r="X34" s="125" t="s">
        <v>8</v>
      </c>
      <c r="Y34" s="126" t="s">
        <v>9</v>
      </c>
      <c r="Z34" s="111"/>
      <c r="AA34" s="124" t="s">
        <v>52</v>
      </c>
      <c r="AB34" s="125" t="s">
        <v>8</v>
      </c>
      <c r="AC34" s="127" t="s">
        <v>9</v>
      </c>
      <c r="AD34" s="140" t="s">
        <v>0</v>
      </c>
    </row>
    <row r="35" spans="1:30" s="101" customFormat="1" ht="18" customHeight="1">
      <c r="A35" s="252" t="s">
        <v>90</v>
      </c>
      <c r="B35" s="253"/>
      <c r="C35" s="253"/>
      <c r="D35" s="253"/>
      <c r="E35" s="253"/>
      <c r="F35" s="253"/>
      <c r="G35" s="254"/>
      <c r="H35" s="166">
        <v>0</v>
      </c>
      <c r="I35" s="167">
        <v>0</v>
      </c>
      <c r="J35" s="158">
        <f>AC11</f>
        <v>107095</v>
      </c>
      <c r="K35" s="166">
        <v>0</v>
      </c>
      <c r="L35" s="167">
        <v>0</v>
      </c>
      <c r="M35" s="158">
        <f>AC14</f>
        <v>80982</v>
      </c>
      <c r="N35" s="166">
        <v>0</v>
      </c>
      <c r="O35" s="167">
        <v>0</v>
      </c>
      <c r="P35" s="158">
        <f>AC18</f>
        <v>0</v>
      </c>
      <c r="Q35" s="166">
        <f>N35+K35</f>
        <v>0</v>
      </c>
      <c r="R35" s="167">
        <f>+L35+O35</f>
        <v>0</v>
      </c>
      <c r="S35" s="158">
        <f>AC19</f>
        <v>80982</v>
      </c>
      <c r="T35" s="170">
        <v>0</v>
      </c>
      <c r="U35" s="171">
        <v>0</v>
      </c>
      <c r="V35" s="160">
        <f>AC22</f>
        <v>0</v>
      </c>
      <c r="W35" s="170">
        <v>0</v>
      </c>
      <c r="X35" s="171">
        <v>0</v>
      </c>
      <c r="Y35" s="162">
        <f>AC24</f>
        <v>0</v>
      </c>
      <c r="Z35" s="39"/>
      <c r="AA35" s="170">
        <f>T35+Q35</f>
        <v>0</v>
      </c>
      <c r="AB35" s="171">
        <f>+R35+U35+X35</f>
        <v>0</v>
      </c>
      <c r="AC35" s="164">
        <f>S35+Y35</f>
        <v>80982</v>
      </c>
      <c r="AD35" s="140" t="s">
        <v>0</v>
      </c>
    </row>
    <row r="36" spans="1:30" s="101" customFormat="1" ht="18" customHeight="1">
      <c r="A36" s="261" t="s">
        <v>64</v>
      </c>
      <c r="B36" s="262"/>
      <c r="C36" s="262"/>
      <c r="D36" s="262"/>
      <c r="E36" s="262"/>
      <c r="F36" s="262"/>
      <c r="G36" s="263"/>
      <c r="H36" s="168">
        <f t="shared" ref="H36:AC36" si="3">SUM(H35:H35)</f>
        <v>0</v>
      </c>
      <c r="I36" s="169">
        <f t="shared" si="3"/>
        <v>0</v>
      </c>
      <c r="J36" s="159">
        <f t="shared" si="3"/>
        <v>107095</v>
      </c>
      <c r="K36" s="168">
        <f t="shared" si="3"/>
        <v>0</v>
      </c>
      <c r="L36" s="169">
        <f t="shared" si="3"/>
        <v>0</v>
      </c>
      <c r="M36" s="159">
        <f t="shared" si="3"/>
        <v>80982</v>
      </c>
      <c r="N36" s="168">
        <f t="shared" si="3"/>
        <v>0</v>
      </c>
      <c r="O36" s="169">
        <f t="shared" si="3"/>
        <v>0</v>
      </c>
      <c r="P36" s="159">
        <f t="shared" si="3"/>
        <v>0</v>
      </c>
      <c r="Q36" s="168">
        <f t="shared" si="3"/>
        <v>0</v>
      </c>
      <c r="R36" s="169">
        <f t="shared" si="3"/>
        <v>0</v>
      </c>
      <c r="S36" s="159">
        <f t="shared" si="3"/>
        <v>80982</v>
      </c>
      <c r="T36" s="172">
        <f t="shared" si="3"/>
        <v>0</v>
      </c>
      <c r="U36" s="173">
        <f t="shared" si="3"/>
        <v>0</v>
      </c>
      <c r="V36" s="161">
        <f t="shared" si="3"/>
        <v>0</v>
      </c>
      <c r="W36" s="172">
        <f t="shared" si="3"/>
        <v>0</v>
      </c>
      <c r="X36" s="173">
        <f t="shared" si="3"/>
        <v>0</v>
      </c>
      <c r="Y36" s="163">
        <f t="shared" si="3"/>
        <v>0</v>
      </c>
      <c r="Z36" s="41">
        <f t="shared" si="3"/>
        <v>0</v>
      </c>
      <c r="AA36" s="172">
        <f t="shared" si="3"/>
        <v>0</v>
      </c>
      <c r="AB36" s="173">
        <f t="shared" si="3"/>
        <v>0</v>
      </c>
      <c r="AC36" s="165">
        <f t="shared" si="3"/>
        <v>80982</v>
      </c>
      <c r="AD36" s="140" t="s">
        <v>0</v>
      </c>
    </row>
    <row r="37" spans="1:30">
      <c r="AD37" s="140" t="s">
        <v>42</v>
      </c>
    </row>
    <row r="39" spans="1:30">
      <c r="AB39" s="47"/>
      <c r="AC39" s="128"/>
    </row>
    <row r="40" spans="1:30">
      <c r="AB40" s="47"/>
      <c r="AC40" s="47"/>
    </row>
  </sheetData>
  <mergeCells count="24">
    <mergeCell ref="A1:AC1"/>
    <mergeCell ref="A2:AC2"/>
    <mergeCell ref="A3:AC3"/>
    <mergeCell ref="A4:AC4"/>
    <mergeCell ref="AA8:AC8"/>
    <mergeCell ref="AA9:AA10"/>
    <mergeCell ref="AB9:AB10"/>
    <mergeCell ref="AC9:AC10"/>
    <mergeCell ref="A11:Y11"/>
    <mergeCell ref="A36:G36"/>
    <mergeCell ref="A26:Y26"/>
    <mergeCell ref="A27:Y27"/>
    <mergeCell ref="A32:G34"/>
    <mergeCell ref="H32:J33"/>
    <mergeCell ref="K32:M33"/>
    <mergeCell ref="N32:P33"/>
    <mergeCell ref="Q32:S33"/>
    <mergeCell ref="T32:V33"/>
    <mergeCell ref="W32:Y33"/>
    <mergeCell ref="AA32:AC33"/>
    <mergeCell ref="A35:G35"/>
    <mergeCell ref="A17:Y17"/>
    <mergeCell ref="A19:Y19"/>
    <mergeCell ref="A20:Y20"/>
  </mergeCells>
  <printOptions horizontalCentered="1"/>
  <pageMargins left="0" right="0" top="0.75" bottom="0.25" header="0.3" footer="0.3"/>
  <pageSetup scale="54" firstPageNumber="8" orientation="landscape" useFirstPageNumber="1" horizontalDpi="300" verticalDpi="300" r:id="rId1"/>
  <headerFooter scaleWithDoc="0">
    <oddHeader>&amp;L&amp;"Times New Roman,Bold"&amp;12B: Summary of Requirements</oddHeader>
    <oddFooter>&amp;C&amp;"Times New Roman,Regular"&amp;10Exhibit B - Summary of Requirements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T35"/>
  <sheetViews>
    <sheetView view="pageBreakPreview" zoomScale="70" zoomScaleNormal="100" zoomScaleSheetLayoutView="70" zoomScalePageLayoutView="55" workbookViewId="0">
      <selection activeCell="O43" sqref="O43"/>
    </sheetView>
  </sheetViews>
  <sheetFormatPr defaultColWidth="11.42578125" defaultRowHeight="12.75"/>
  <cols>
    <col min="1" max="1" width="69.28515625" style="60" customWidth="1"/>
    <col min="2" max="2" width="1.5703125" style="60" customWidth="1"/>
    <col min="3" max="3" width="13.85546875" style="60" customWidth="1"/>
    <col min="4" max="4" width="14.140625" style="60" customWidth="1"/>
    <col min="5" max="5" width="1.5703125" style="60" customWidth="1"/>
    <col min="6" max="7" width="14.42578125" style="60" customWidth="1"/>
    <col min="8" max="8" width="1.5703125" style="60" customWidth="1"/>
    <col min="9" max="9" width="13.85546875" style="60" customWidth="1"/>
    <col min="10" max="10" width="14.7109375" style="60" customWidth="1"/>
    <col min="11" max="16" width="13.85546875" style="60" customWidth="1"/>
    <col min="17" max="17" width="2.42578125" style="60" customWidth="1"/>
    <col min="18" max="16384" width="11.42578125" style="60"/>
  </cols>
  <sheetData>
    <row r="1" spans="1:20" ht="20.25">
      <c r="A1" s="358" t="s">
        <v>65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59" t="s">
        <v>0</v>
      </c>
      <c r="R1" s="61"/>
      <c r="S1" s="61"/>
      <c r="T1" s="59"/>
    </row>
    <row r="2" spans="1:20" ht="20.25">
      <c r="A2" s="366" t="s">
        <v>44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59" t="s">
        <v>0</v>
      </c>
      <c r="R2" s="62"/>
      <c r="S2" s="62"/>
    </row>
    <row r="3" spans="1:20" ht="20.25">
      <c r="A3" s="366" t="s">
        <v>90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59"/>
      <c r="R3" s="129"/>
      <c r="S3" s="129"/>
    </row>
    <row r="4" spans="1:20" ht="18.75">
      <c r="A4" s="367" t="s">
        <v>2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59" t="s">
        <v>0</v>
      </c>
      <c r="R4" s="61"/>
      <c r="S4" s="61"/>
      <c r="T4" s="59"/>
    </row>
    <row r="5" spans="1:20">
      <c r="Q5" s="59" t="s">
        <v>0</v>
      </c>
      <c r="T5" s="59"/>
    </row>
    <row r="6" spans="1:20" ht="13.5" thickBot="1">
      <c r="Q6" s="59" t="s">
        <v>0</v>
      </c>
      <c r="T6" s="59"/>
    </row>
    <row r="7" spans="1:20" ht="37.5" customHeight="1">
      <c r="A7" s="63"/>
      <c r="B7" s="64"/>
      <c r="C7" s="303" t="s">
        <v>112</v>
      </c>
      <c r="D7" s="304"/>
      <c r="E7" s="65"/>
      <c r="F7" s="303" t="s">
        <v>113</v>
      </c>
      <c r="G7" s="304"/>
      <c r="H7" s="65"/>
      <c r="I7" s="309" t="s">
        <v>61</v>
      </c>
      <c r="J7" s="304"/>
      <c r="K7" s="310">
        <v>2013</v>
      </c>
      <c r="L7" s="311"/>
      <c r="M7" s="311"/>
      <c r="N7" s="312"/>
      <c r="O7" s="309" t="s">
        <v>6</v>
      </c>
      <c r="P7" s="304"/>
      <c r="Q7" s="59" t="s">
        <v>0</v>
      </c>
      <c r="S7" s="66"/>
      <c r="T7" s="59"/>
    </row>
    <row r="8" spans="1:20" ht="14.25" customHeight="1">
      <c r="A8" s="64"/>
      <c r="B8" s="64"/>
      <c r="C8" s="305"/>
      <c r="D8" s="306"/>
      <c r="E8" s="65"/>
      <c r="F8" s="307"/>
      <c r="G8" s="308"/>
      <c r="H8" s="65"/>
      <c r="I8" s="307"/>
      <c r="J8" s="308"/>
      <c r="K8" s="313" t="s">
        <v>66</v>
      </c>
      <c r="L8" s="314"/>
      <c r="M8" s="299" t="s">
        <v>67</v>
      </c>
      <c r="N8" s="300"/>
      <c r="O8" s="307"/>
      <c r="P8" s="308"/>
      <c r="Q8" s="59" t="s">
        <v>0</v>
      </c>
      <c r="S8" s="66"/>
      <c r="T8" s="59"/>
    </row>
    <row r="9" spans="1:20" hidden="1">
      <c r="A9" s="301" t="s">
        <v>68</v>
      </c>
      <c r="B9" s="64"/>
      <c r="C9" s="67"/>
      <c r="D9" s="68"/>
      <c r="E9" s="69"/>
      <c r="F9" s="67"/>
      <c r="G9" s="68"/>
      <c r="H9" s="69"/>
      <c r="I9" s="67"/>
      <c r="J9" s="68"/>
      <c r="K9" s="67"/>
      <c r="L9" s="68"/>
      <c r="M9" s="70"/>
      <c r="N9" s="68"/>
      <c r="O9" s="67"/>
      <c r="P9" s="68"/>
      <c r="Q9" s="59" t="s">
        <v>0</v>
      </c>
      <c r="S9" s="70"/>
      <c r="T9" s="59"/>
    </row>
    <row r="10" spans="1:20" ht="25.5">
      <c r="A10" s="302"/>
      <c r="B10" s="64"/>
      <c r="C10" s="71" t="s">
        <v>69</v>
      </c>
      <c r="D10" s="72" t="s">
        <v>70</v>
      </c>
      <c r="E10" s="69"/>
      <c r="F10" s="71" t="s">
        <v>69</v>
      </c>
      <c r="G10" s="72" t="s">
        <v>70</v>
      </c>
      <c r="H10" s="69"/>
      <c r="I10" s="71" t="s">
        <v>69</v>
      </c>
      <c r="J10" s="72" t="s">
        <v>70</v>
      </c>
      <c r="K10" s="71" t="s">
        <v>69</v>
      </c>
      <c r="L10" s="72" t="s">
        <v>70</v>
      </c>
      <c r="M10" s="71" t="s">
        <v>69</v>
      </c>
      <c r="N10" s="72" t="s">
        <v>70</v>
      </c>
      <c r="O10" s="71" t="s">
        <v>69</v>
      </c>
      <c r="P10" s="72" t="s">
        <v>70</v>
      </c>
      <c r="Q10" s="59" t="s">
        <v>0</v>
      </c>
      <c r="S10" s="73"/>
      <c r="T10" s="59"/>
    </row>
    <row r="11" spans="1:20">
      <c r="A11" s="74"/>
      <c r="B11" s="64"/>
      <c r="C11" s="75"/>
      <c r="D11" s="76"/>
      <c r="E11" s="77"/>
      <c r="F11" s="75"/>
      <c r="G11" s="76"/>
      <c r="H11" s="77"/>
      <c r="I11" s="75"/>
      <c r="J11" s="76"/>
      <c r="K11" s="75"/>
      <c r="L11" s="78"/>
      <c r="M11" s="79"/>
      <c r="N11" s="76"/>
      <c r="O11" s="75"/>
      <c r="P11" s="76"/>
      <c r="Q11" s="59" t="s">
        <v>0</v>
      </c>
      <c r="S11" s="80"/>
      <c r="T11" s="59"/>
    </row>
    <row r="12" spans="1:20" ht="25.5">
      <c r="A12" s="81" t="s">
        <v>71</v>
      </c>
      <c r="B12" s="64"/>
      <c r="C12" s="75"/>
      <c r="D12" s="82"/>
      <c r="E12" s="77"/>
      <c r="F12" s="75"/>
      <c r="G12" s="82"/>
      <c r="H12" s="77"/>
      <c r="I12" s="75"/>
      <c r="J12" s="82"/>
      <c r="K12" s="75"/>
      <c r="L12" s="78"/>
      <c r="M12" s="75"/>
      <c r="N12" s="82"/>
      <c r="O12" s="75"/>
      <c r="P12" s="82"/>
      <c r="Q12" s="59" t="s">
        <v>0</v>
      </c>
      <c r="S12" s="83"/>
      <c r="T12" s="59"/>
    </row>
    <row r="13" spans="1:20">
      <c r="A13" s="84" t="s">
        <v>72</v>
      </c>
      <c r="B13" s="64"/>
      <c r="C13" s="174">
        <v>0</v>
      </c>
      <c r="D13" s="186">
        <v>77031</v>
      </c>
      <c r="E13" s="132"/>
      <c r="F13" s="174">
        <v>0</v>
      </c>
      <c r="G13" s="186">
        <v>79722</v>
      </c>
      <c r="H13" s="132"/>
      <c r="I13" s="174">
        <v>0</v>
      </c>
      <c r="J13" s="186">
        <v>79722</v>
      </c>
      <c r="K13" s="174">
        <v>0</v>
      </c>
      <c r="L13" s="187">
        <v>0</v>
      </c>
      <c r="M13" s="174">
        <v>0</v>
      </c>
      <c r="N13" s="187">
        <v>0</v>
      </c>
      <c r="O13" s="174">
        <f t="shared" ref="O13:P15" si="0">+I13+K13+M13</f>
        <v>0</v>
      </c>
      <c r="P13" s="186">
        <f t="shared" si="0"/>
        <v>79722</v>
      </c>
      <c r="Q13" s="59" t="s">
        <v>0</v>
      </c>
      <c r="S13" s="83"/>
      <c r="T13" s="59"/>
    </row>
    <row r="14" spans="1:20">
      <c r="A14" s="85" t="s">
        <v>73</v>
      </c>
      <c r="B14" s="64"/>
      <c r="C14" s="174">
        <v>0</v>
      </c>
      <c r="D14" s="182">
        <v>0</v>
      </c>
      <c r="E14" s="132"/>
      <c r="F14" s="174">
        <v>0</v>
      </c>
      <c r="G14" s="182">
        <v>380</v>
      </c>
      <c r="H14" s="132"/>
      <c r="I14" s="174">
        <v>0</v>
      </c>
      <c r="J14" s="182">
        <v>380</v>
      </c>
      <c r="K14" s="174">
        <v>0</v>
      </c>
      <c r="L14" s="182">
        <v>0</v>
      </c>
      <c r="M14" s="174">
        <v>0</v>
      </c>
      <c r="N14" s="182">
        <v>0</v>
      </c>
      <c r="O14" s="174">
        <f t="shared" si="0"/>
        <v>0</v>
      </c>
      <c r="P14" s="182">
        <f t="shared" si="0"/>
        <v>380</v>
      </c>
      <c r="Q14" s="59" t="s">
        <v>0</v>
      </c>
      <c r="S14" s="83"/>
      <c r="T14" s="59"/>
    </row>
    <row r="15" spans="1:20" ht="13.5" customHeight="1">
      <c r="A15" s="84" t="s">
        <v>96</v>
      </c>
      <c r="B15" s="86"/>
      <c r="C15" s="174">
        <v>0</v>
      </c>
      <c r="D15" s="183">
        <v>9067</v>
      </c>
      <c r="E15" s="133"/>
      <c r="F15" s="174">
        <v>0</v>
      </c>
      <c r="G15" s="183">
        <v>0</v>
      </c>
      <c r="H15" s="134"/>
      <c r="I15" s="174">
        <v>0</v>
      </c>
      <c r="J15" s="183">
        <v>0</v>
      </c>
      <c r="K15" s="179">
        <v>0</v>
      </c>
      <c r="L15" s="183">
        <v>0</v>
      </c>
      <c r="M15" s="174">
        <v>0</v>
      </c>
      <c r="N15" s="183">
        <v>0</v>
      </c>
      <c r="O15" s="179">
        <f t="shared" si="0"/>
        <v>0</v>
      </c>
      <c r="P15" s="183">
        <f t="shared" si="0"/>
        <v>0</v>
      </c>
      <c r="Q15" s="59" t="s">
        <v>0</v>
      </c>
      <c r="S15" s="87"/>
      <c r="T15" s="59"/>
    </row>
    <row r="16" spans="1:20" s="91" customFormat="1">
      <c r="A16" s="88" t="s">
        <v>74</v>
      </c>
      <c r="B16" s="89"/>
      <c r="C16" s="175">
        <f>SUM(C13:C15)</f>
        <v>0</v>
      </c>
      <c r="D16" s="184">
        <f>SUM(D13:D15)</f>
        <v>86098</v>
      </c>
      <c r="E16" s="135"/>
      <c r="F16" s="175">
        <f>SUM(F13:F15)</f>
        <v>0</v>
      </c>
      <c r="G16" s="184">
        <f>SUM(G13:G15)</f>
        <v>80102</v>
      </c>
      <c r="H16" s="136"/>
      <c r="I16" s="175">
        <f t="shared" ref="I16:P16" si="1">SUM(I13:I15)</f>
        <v>0</v>
      </c>
      <c r="J16" s="184">
        <f t="shared" si="1"/>
        <v>80102</v>
      </c>
      <c r="K16" s="175">
        <f t="shared" si="1"/>
        <v>0</v>
      </c>
      <c r="L16" s="184">
        <f t="shared" si="1"/>
        <v>0</v>
      </c>
      <c r="M16" s="175">
        <f t="shared" si="1"/>
        <v>0</v>
      </c>
      <c r="N16" s="184">
        <f t="shared" si="1"/>
        <v>0</v>
      </c>
      <c r="O16" s="175">
        <f t="shared" si="1"/>
        <v>0</v>
      </c>
      <c r="P16" s="184">
        <f t="shared" si="1"/>
        <v>80102</v>
      </c>
      <c r="Q16" s="59" t="s">
        <v>0</v>
      </c>
      <c r="R16" s="60"/>
      <c r="S16" s="90"/>
      <c r="T16" s="59"/>
    </row>
    <row r="17" spans="1:20">
      <c r="A17" s="92"/>
      <c r="B17" s="64"/>
      <c r="C17" s="174"/>
      <c r="D17" s="185"/>
      <c r="E17" s="132"/>
      <c r="F17" s="174"/>
      <c r="G17" s="185"/>
      <c r="H17" s="132"/>
      <c r="I17" s="174"/>
      <c r="J17" s="185"/>
      <c r="K17" s="174"/>
      <c r="L17" s="185"/>
      <c r="M17" s="174"/>
      <c r="N17" s="185"/>
      <c r="O17" s="174"/>
      <c r="P17" s="185"/>
      <c r="Q17" s="59" t="s">
        <v>0</v>
      </c>
      <c r="S17" s="80"/>
      <c r="T17" s="59"/>
    </row>
    <row r="18" spans="1:20" ht="25.5">
      <c r="A18" s="81" t="s">
        <v>75</v>
      </c>
      <c r="B18" s="64"/>
      <c r="C18" s="174"/>
      <c r="D18" s="185"/>
      <c r="E18" s="132"/>
      <c r="F18" s="174"/>
      <c r="G18" s="185"/>
      <c r="H18" s="132"/>
      <c r="I18" s="174"/>
      <c r="J18" s="185"/>
      <c r="K18" s="174"/>
      <c r="L18" s="185"/>
      <c r="M18" s="174"/>
      <c r="N18" s="185"/>
      <c r="O18" s="181"/>
      <c r="P18" s="185"/>
      <c r="Q18" s="59" t="s">
        <v>0</v>
      </c>
      <c r="S18" s="80"/>
      <c r="T18" s="59"/>
    </row>
    <row r="19" spans="1:20">
      <c r="A19" s="84" t="s">
        <v>76</v>
      </c>
      <c r="B19" s="64"/>
      <c r="C19" s="174">
        <v>0</v>
      </c>
      <c r="D19" s="185">
        <v>5726</v>
      </c>
      <c r="E19" s="132"/>
      <c r="F19" s="174">
        <v>0</v>
      </c>
      <c r="G19" s="185">
        <v>240</v>
      </c>
      <c r="H19" s="132"/>
      <c r="I19" s="174">
        <v>0</v>
      </c>
      <c r="J19" s="185">
        <v>240</v>
      </c>
      <c r="K19" s="174">
        <v>0</v>
      </c>
      <c r="L19" s="185">
        <v>0</v>
      </c>
      <c r="M19" s="174">
        <v>0</v>
      </c>
      <c r="N19" s="185">
        <v>0</v>
      </c>
      <c r="O19" s="174">
        <f t="shared" ref="O19:P24" si="2">+I19+K19+M19</f>
        <v>0</v>
      </c>
      <c r="P19" s="185">
        <f t="shared" si="2"/>
        <v>240</v>
      </c>
      <c r="Q19" s="59" t="s">
        <v>0</v>
      </c>
      <c r="S19" s="80"/>
      <c r="T19" s="59"/>
    </row>
    <row r="20" spans="1:20" ht="31.5" customHeight="1">
      <c r="A20" s="85" t="s">
        <v>77</v>
      </c>
      <c r="B20" s="64"/>
      <c r="C20" s="174">
        <v>0</v>
      </c>
      <c r="D20" s="185">
        <v>1909</v>
      </c>
      <c r="E20" s="132"/>
      <c r="F20" s="174">
        <v>0</v>
      </c>
      <c r="G20" s="185">
        <v>80</v>
      </c>
      <c r="H20" s="132"/>
      <c r="I20" s="174">
        <v>0</v>
      </c>
      <c r="J20" s="185">
        <v>80</v>
      </c>
      <c r="K20" s="174">
        <v>0</v>
      </c>
      <c r="L20" s="185">
        <v>0</v>
      </c>
      <c r="M20" s="174">
        <v>0</v>
      </c>
      <c r="N20" s="185">
        <v>0</v>
      </c>
      <c r="O20" s="174">
        <f t="shared" si="2"/>
        <v>0</v>
      </c>
      <c r="P20" s="185">
        <f t="shared" si="2"/>
        <v>80</v>
      </c>
      <c r="Q20" s="59" t="s">
        <v>0</v>
      </c>
      <c r="S20" s="80"/>
      <c r="T20" s="59"/>
    </row>
    <row r="21" spans="1:20" ht="25.5">
      <c r="A21" s="85" t="s">
        <v>78</v>
      </c>
      <c r="B21" s="64"/>
      <c r="C21" s="174">
        <v>0</v>
      </c>
      <c r="D21" s="185">
        <v>0</v>
      </c>
      <c r="E21" s="132"/>
      <c r="F21" s="174">
        <v>0</v>
      </c>
      <c r="G21" s="185">
        <v>0</v>
      </c>
      <c r="H21" s="132"/>
      <c r="I21" s="174">
        <v>0</v>
      </c>
      <c r="J21" s="185">
        <v>0</v>
      </c>
      <c r="K21" s="174">
        <v>0</v>
      </c>
      <c r="L21" s="185">
        <v>0</v>
      </c>
      <c r="M21" s="174">
        <v>0</v>
      </c>
      <c r="N21" s="185">
        <v>0</v>
      </c>
      <c r="O21" s="174">
        <f t="shared" si="2"/>
        <v>0</v>
      </c>
      <c r="P21" s="185">
        <f t="shared" si="2"/>
        <v>0</v>
      </c>
      <c r="Q21" s="59" t="s">
        <v>0</v>
      </c>
      <c r="S21" s="80"/>
      <c r="T21" s="59"/>
    </row>
    <row r="22" spans="1:20">
      <c r="A22" s="85" t="s">
        <v>79</v>
      </c>
      <c r="B22" s="64"/>
      <c r="C22" s="174">
        <v>0</v>
      </c>
      <c r="D22" s="185">
        <v>8590</v>
      </c>
      <c r="E22" s="132"/>
      <c r="F22" s="174">
        <v>0</v>
      </c>
      <c r="G22" s="185">
        <v>360</v>
      </c>
      <c r="H22" s="132"/>
      <c r="I22" s="174">
        <v>0</v>
      </c>
      <c r="J22" s="185">
        <v>360</v>
      </c>
      <c r="K22" s="174">
        <v>0</v>
      </c>
      <c r="L22" s="185">
        <v>0</v>
      </c>
      <c r="M22" s="174">
        <v>0</v>
      </c>
      <c r="N22" s="185">
        <v>0</v>
      </c>
      <c r="O22" s="174">
        <f t="shared" si="2"/>
        <v>0</v>
      </c>
      <c r="P22" s="185">
        <f t="shared" si="2"/>
        <v>360</v>
      </c>
      <c r="Q22" s="59" t="s">
        <v>0</v>
      </c>
      <c r="S22" s="80"/>
      <c r="T22" s="59"/>
    </row>
    <row r="23" spans="1:20">
      <c r="A23" s="84" t="s">
        <v>80</v>
      </c>
      <c r="B23" s="64"/>
      <c r="C23" s="174">
        <v>0</v>
      </c>
      <c r="D23" s="185">
        <v>954</v>
      </c>
      <c r="E23" s="132"/>
      <c r="F23" s="174">
        <v>0</v>
      </c>
      <c r="G23" s="185">
        <v>40</v>
      </c>
      <c r="H23" s="132"/>
      <c r="I23" s="174">
        <v>0</v>
      </c>
      <c r="J23" s="185">
        <v>40</v>
      </c>
      <c r="K23" s="174">
        <v>0</v>
      </c>
      <c r="L23" s="185">
        <v>0</v>
      </c>
      <c r="M23" s="174">
        <v>0</v>
      </c>
      <c r="N23" s="185">
        <v>0</v>
      </c>
      <c r="O23" s="174">
        <f t="shared" si="2"/>
        <v>0</v>
      </c>
      <c r="P23" s="185">
        <f t="shared" si="2"/>
        <v>40</v>
      </c>
      <c r="Q23" s="59" t="s">
        <v>0</v>
      </c>
      <c r="S23" s="80"/>
      <c r="T23" s="59"/>
    </row>
    <row r="24" spans="1:20">
      <c r="A24" s="85" t="s">
        <v>81</v>
      </c>
      <c r="B24" s="64"/>
      <c r="C24" s="174">
        <v>0</v>
      </c>
      <c r="D24" s="185">
        <v>0</v>
      </c>
      <c r="E24" s="132"/>
      <c r="F24" s="174">
        <v>0</v>
      </c>
      <c r="G24" s="185">
        <v>0</v>
      </c>
      <c r="H24" s="132"/>
      <c r="I24" s="174">
        <v>0</v>
      </c>
      <c r="J24" s="185">
        <v>0</v>
      </c>
      <c r="K24" s="174">
        <v>0</v>
      </c>
      <c r="L24" s="185">
        <v>0</v>
      </c>
      <c r="M24" s="174">
        <v>0</v>
      </c>
      <c r="N24" s="185">
        <v>0</v>
      </c>
      <c r="O24" s="174">
        <f t="shared" si="2"/>
        <v>0</v>
      </c>
      <c r="P24" s="185">
        <f t="shared" si="2"/>
        <v>0</v>
      </c>
      <c r="Q24" s="59" t="s">
        <v>0</v>
      </c>
      <c r="R24" s="80"/>
      <c r="S24" s="80"/>
      <c r="T24" s="59"/>
    </row>
    <row r="25" spans="1:20">
      <c r="A25" s="88" t="s">
        <v>82</v>
      </c>
      <c r="B25" s="89"/>
      <c r="C25" s="175">
        <f>SUM(C19:C24)</f>
        <v>0</v>
      </c>
      <c r="D25" s="184">
        <f>SUM(D19:D24)</f>
        <v>17179</v>
      </c>
      <c r="E25" s="135"/>
      <c r="F25" s="175">
        <f>SUM(F19:F24)</f>
        <v>0</v>
      </c>
      <c r="G25" s="184">
        <f>SUM(G19:G24)</f>
        <v>720</v>
      </c>
      <c r="H25" s="136"/>
      <c r="I25" s="175">
        <f t="shared" ref="I25:P25" si="3">SUM(I19:I24)</f>
        <v>0</v>
      </c>
      <c r="J25" s="184">
        <f t="shared" si="3"/>
        <v>720</v>
      </c>
      <c r="K25" s="175">
        <f t="shared" si="3"/>
        <v>0</v>
      </c>
      <c r="L25" s="184">
        <f t="shared" si="3"/>
        <v>0</v>
      </c>
      <c r="M25" s="175">
        <f t="shared" si="3"/>
        <v>0</v>
      </c>
      <c r="N25" s="184">
        <f t="shared" si="3"/>
        <v>0</v>
      </c>
      <c r="O25" s="175">
        <f t="shared" si="3"/>
        <v>0</v>
      </c>
      <c r="P25" s="184">
        <f t="shared" si="3"/>
        <v>720</v>
      </c>
      <c r="Q25" s="59" t="s">
        <v>0</v>
      </c>
      <c r="R25" s="90"/>
      <c r="S25" s="90"/>
      <c r="T25" s="59"/>
    </row>
    <row r="26" spans="1:20">
      <c r="A26" s="92"/>
      <c r="B26" s="64"/>
      <c r="C26" s="174"/>
      <c r="D26" s="185"/>
      <c r="E26" s="132"/>
      <c r="F26" s="174"/>
      <c r="G26" s="185"/>
      <c r="H26" s="132"/>
      <c r="I26" s="174"/>
      <c r="J26" s="185"/>
      <c r="K26" s="174"/>
      <c r="L26" s="185"/>
      <c r="M26" s="174"/>
      <c r="N26" s="185"/>
      <c r="O26" s="174"/>
      <c r="P26" s="185"/>
      <c r="Q26" s="59" t="s">
        <v>0</v>
      </c>
      <c r="R26" s="80"/>
      <c r="S26" s="80"/>
      <c r="T26" s="59"/>
    </row>
    <row r="27" spans="1:20" ht="39" customHeight="1">
      <c r="A27" s="81" t="s">
        <v>83</v>
      </c>
      <c r="B27" s="64"/>
      <c r="C27" s="174"/>
      <c r="D27" s="185"/>
      <c r="E27" s="132"/>
      <c r="F27" s="174"/>
      <c r="G27" s="185"/>
      <c r="H27" s="132"/>
      <c r="I27" s="174"/>
      <c r="J27" s="185"/>
      <c r="K27" s="174"/>
      <c r="L27" s="185"/>
      <c r="M27" s="174"/>
      <c r="N27" s="185"/>
      <c r="O27" s="174"/>
      <c r="P27" s="185"/>
      <c r="Q27" s="59" t="s">
        <v>0</v>
      </c>
      <c r="R27" s="80"/>
      <c r="S27" s="80"/>
      <c r="T27" s="59"/>
    </row>
    <row r="28" spans="1:20" ht="30" customHeight="1">
      <c r="A28" s="85" t="s">
        <v>84</v>
      </c>
      <c r="B28" s="64"/>
      <c r="C28" s="174">
        <v>0</v>
      </c>
      <c r="D28" s="185">
        <v>3818</v>
      </c>
      <c r="E28" s="132"/>
      <c r="F28" s="174">
        <v>0</v>
      </c>
      <c r="G28" s="185">
        <v>160</v>
      </c>
      <c r="H28" s="132"/>
      <c r="I28" s="174">
        <v>0</v>
      </c>
      <c r="J28" s="185">
        <v>160</v>
      </c>
      <c r="K28" s="174">
        <v>0</v>
      </c>
      <c r="L28" s="185">
        <v>0</v>
      </c>
      <c r="M28" s="174">
        <v>0</v>
      </c>
      <c r="N28" s="185">
        <v>0</v>
      </c>
      <c r="O28" s="174">
        <f t="shared" ref="O28:P31" si="4">+I28+K28+M28</f>
        <v>0</v>
      </c>
      <c r="P28" s="185">
        <f t="shared" si="4"/>
        <v>160</v>
      </c>
      <c r="Q28" s="59" t="s">
        <v>0</v>
      </c>
      <c r="R28" s="80"/>
      <c r="S28" s="80"/>
      <c r="T28" s="59"/>
    </row>
    <row r="29" spans="1:20" ht="38.25">
      <c r="A29" s="85" t="s">
        <v>85</v>
      </c>
      <c r="B29" s="64"/>
      <c r="C29" s="174">
        <v>0</v>
      </c>
      <c r="D29" s="185">
        <v>0</v>
      </c>
      <c r="E29" s="132"/>
      <c r="F29" s="174">
        <v>0</v>
      </c>
      <c r="G29" s="185">
        <v>0</v>
      </c>
      <c r="H29" s="132"/>
      <c r="I29" s="174">
        <v>0</v>
      </c>
      <c r="J29" s="185">
        <v>0</v>
      </c>
      <c r="K29" s="174">
        <v>0</v>
      </c>
      <c r="L29" s="185">
        <v>0</v>
      </c>
      <c r="M29" s="174">
        <v>0</v>
      </c>
      <c r="N29" s="185">
        <v>0</v>
      </c>
      <c r="O29" s="174">
        <f t="shared" si="4"/>
        <v>0</v>
      </c>
      <c r="P29" s="185">
        <f t="shared" si="4"/>
        <v>0</v>
      </c>
      <c r="Q29" s="59" t="s">
        <v>0</v>
      </c>
      <c r="R29" s="80"/>
      <c r="S29" s="80"/>
      <c r="T29" s="59"/>
    </row>
    <row r="30" spans="1:20" ht="42" customHeight="1">
      <c r="A30" s="85" t="s">
        <v>86</v>
      </c>
      <c r="B30" s="64"/>
      <c r="C30" s="174">
        <v>0</v>
      </c>
      <c r="D30" s="185">
        <v>0</v>
      </c>
      <c r="E30" s="132"/>
      <c r="F30" s="174">
        <v>0</v>
      </c>
      <c r="G30" s="185">
        <v>0</v>
      </c>
      <c r="H30" s="132"/>
      <c r="I30" s="174">
        <v>0</v>
      </c>
      <c r="J30" s="185">
        <v>0</v>
      </c>
      <c r="K30" s="174">
        <v>0</v>
      </c>
      <c r="L30" s="185">
        <v>0</v>
      </c>
      <c r="M30" s="174">
        <v>0</v>
      </c>
      <c r="N30" s="185">
        <v>0</v>
      </c>
      <c r="O30" s="174">
        <f t="shared" si="4"/>
        <v>0</v>
      </c>
      <c r="P30" s="185">
        <f t="shared" si="4"/>
        <v>0</v>
      </c>
      <c r="Q30" s="59" t="s">
        <v>0</v>
      </c>
      <c r="R30" s="80"/>
      <c r="S30" s="80"/>
      <c r="T30" s="59"/>
    </row>
    <row r="31" spans="1:20" ht="25.5">
      <c r="A31" s="85" t="s">
        <v>87</v>
      </c>
      <c r="B31" s="64"/>
      <c r="C31" s="174">
        <v>0</v>
      </c>
      <c r="D31" s="185">
        <v>0</v>
      </c>
      <c r="E31" s="132"/>
      <c r="F31" s="174">
        <v>0</v>
      </c>
      <c r="G31" s="185">
        <v>0</v>
      </c>
      <c r="H31" s="132"/>
      <c r="I31" s="178">
        <v>0</v>
      </c>
      <c r="J31" s="185">
        <v>0</v>
      </c>
      <c r="K31" s="174">
        <v>0</v>
      </c>
      <c r="L31" s="185">
        <v>0</v>
      </c>
      <c r="M31" s="174">
        <v>0</v>
      </c>
      <c r="N31" s="185">
        <v>0</v>
      </c>
      <c r="O31" s="174">
        <f t="shared" si="4"/>
        <v>0</v>
      </c>
      <c r="P31" s="185">
        <f t="shared" si="4"/>
        <v>0</v>
      </c>
      <c r="Q31" s="59" t="s">
        <v>0</v>
      </c>
      <c r="R31" s="80"/>
      <c r="S31" s="80"/>
      <c r="T31" s="59"/>
    </row>
    <row r="32" spans="1:20">
      <c r="A32" s="88" t="s">
        <v>88</v>
      </c>
      <c r="B32" s="89"/>
      <c r="C32" s="175">
        <f>SUM(C28:C31)</f>
        <v>0</v>
      </c>
      <c r="D32" s="184">
        <f>SUM(D28:D31)</f>
        <v>3818</v>
      </c>
      <c r="E32" s="135"/>
      <c r="F32" s="175">
        <f>SUM(F28:F31)</f>
        <v>0</v>
      </c>
      <c r="G32" s="184">
        <f>SUM(G28:G31)</f>
        <v>160</v>
      </c>
      <c r="H32" s="136"/>
      <c r="I32" s="175">
        <f t="shared" ref="I32:P32" si="5">SUM(I28:I31)</f>
        <v>0</v>
      </c>
      <c r="J32" s="184">
        <f t="shared" si="5"/>
        <v>160</v>
      </c>
      <c r="K32" s="175">
        <f t="shared" si="5"/>
        <v>0</v>
      </c>
      <c r="L32" s="184">
        <f t="shared" si="5"/>
        <v>0</v>
      </c>
      <c r="M32" s="175">
        <f t="shared" si="5"/>
        <v>0</v>
      </c>
      <c r="N32" s="184">
        <f t="shared" si="5"/>
        <v>0</v>
      </c>
      <c r="O32" s="175">
        <f t="shared" si="5"/>
        <v>0</v>
      </c>
      <c r="P32" s="184">
        <f t="shared" si="5"/>
        <v>160</v>
      </c>
      <c r="Q32" s="59" t="s">
        <v>0</v>
      </c>
      <c r="R32" s="90"/>
      <c r="S32" s="90"/>
      <c r="T32" s="59"/>
    </row>
    <row r="33" spans="1:20" ht="13.5" thickBot="1">
      <c r="A33" s="64"/>
      <c r="B33" s="64"/>
      <c r="C33" s="176"/>
      <c r="D33" s="64"/>
      <c r="E33" s="64"/>
      <c r="F33" s="176"/>
      <c r="G33" s="64"/>
      <c r="H33" s="64"/>
      <c r="I33" s="176"/>
      <c r="J33" s="64"/>
      <c r="K33" s="176"/>
      <c r="L33" s="93"/>
      <c r="M33" s="180"/>
      <c r="N33" s="64"/>
      <c r="O33" s="176"/>
      <c r="P33" s="64"/>
      <c r="Q33" s="59" t="s">
        <v>0</v>
      </c>
      <c r="R33" s="80"/>
      <c r="S33" s="80"/>
      <c r="T33" s="59"/>
    </row>
    <row r="34" spans="1:20" s="98" customFormat="1" ht="18.75" customHeight="1" thickBot="1">
      <c r="A34" s="94" t="s">
        <v>89</v>
      </c>
      <c r="B34" s="95"/>
      <c r="C34" s="177">
        <f>C16+C25+C32</f>
        <v>0</v>
      </c>
      <c r="D34" s="130">
        <f>D16+D25+D32</f>
        <v>107095</v>
      </c>
      <c r="E34" s="131"/>
      <c r="F34" s="177">
        <f>F16+F25+F32</f>
        <v>0</v>
      </c>
      <c r="G34" s="130">
        <f>G16+G25+G32</f>
        <v>80982</v>
      </c>
      <c r="H34" s="131"/>
      <c r="I34" s="177">
        <f t="shared" ref="I34:P34" si="6">I16+I25+I32</f>
        <v>0</v>
      </c>
      <c r="J34" s="130">
        <f t="shared" si="6"/>
        <v>80982</v>
      </c>
      <c r="K34" s="177">
        <f t="shared" si="6"/>
        <v>0</v>
      </c>
      <c r="L34" s="130">
        <f t="shared" si="6"/>
        <v>0</v>
      </c>
      <c r="M34" s="177">
        <f t="shared" si="6"/>
        <v>0</v>
      </c>
      <c r="N34" s="130">
        <f t="shared" si="6"/>
        <v>0</v>
      </c>
      <c r="O34" s="177">
        <f t="shared" si="6"/>
        <v>0</v>
      </c>
      <c r="P34" s="130">
        <f t="shared" si="6"/>
        <v>80982</v>
      </c>
      <c r="Q34" s="59" t="s">
        <v>42</v>
      </c>
      <c r="R34" s="96"/>
      <c r="S34" s="97"/>
      <c r="T34" s="59"/>
    </row>
    <row r="35" spans="1:20">
      <c r="A35" s="99"/>
      <c r="B35" s="99"/>
      <c r="C35" s="96"/>
      <c r="D35" s="97"/>
      <c r="E35" s="99"/>
      <c r="F35" s="96"/>
      <c r="G35" s="97"/>
      <c r="H35" s="99"/>
      <c r="I35" s="96"/>
      <c r="J35" s="97"/>
      <c r="K35" s="98"/>
      <c r="L35" s="98"/>
      <c r="M35" s="98"/>
      <c r="N35" s="98"/>
      <c r="O35" s="98"/>
      <c r="P35" s="98"/>
      <c r="Q35" s="98"/>
      <c r="R35" s="100"/>
      <c r="S35" s="100"/>
      <c r="T35" s="59"/>
    </row>
  </sheetData>
  <mergeCells count="12">
    <mergeCell ref="M8:N8"/>
    <mergeCell ref="A9:A10"/>
    <mergeCell ref="A1:P1"/>
    <mergeCell ref="A2:P2"/>
    <mergeCell ref="A4:P4"/>
    <mergeCell ref="C7:D8"/>
    <mergeCell ref="F7:G8"/>
    <mergeCell ref="I7:J8"/>
    <mergeCell ref="K7:N7"/>
    <mergeCell ref="O7:P8"/>
    <mergeCell ref="K8:L8"/>
    <mergeCell ref="A3:P3"/>
  </mergeCells>
  <printOptions horizontalCentered="1"/>
  <pageMargins left="0" right="0" top="0.75" bottom="0.25" header="0.3" footer="0.3"/>
  <pageSetup scale="55" orientation="landscape" r:id="rId1"/>
  <headerFooter scaleWithDoc="0">
    <oddHeader>&amp;L&amp;"Times New Roman,Bold"&amp;12D: Resources by DOJ Strategic Goal and Strategic Objective</oddHeader>
    <oddFooter>&amp;C&amp;"Times New Roman,Regular"&amp;10Exhibit D - Resources by DOJ Strategic Goal and Strategic Objective</oddFooter>
  </headerFooter>
  <ignoredErrors>
    <ignoredError sqref="C32:D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IT19"/>
  <sheetViews>
    <sheetView showGridLines="0" showOutlineSymbols="0" view="pageBreakPreview" zoomScale="75" zoomScaleNormal="100" zoomScaleSheetLayoutView="75" workbookViewId="0">
      <selection activeCell="G34" sqref="G34"/>
    </sheetView>
  </sheetViews>
  <sheetFormatPr defaultColWidth="11.42578125" defaultRowHeight="15.75"/>
  <cols>
    <col min="1" max="1" width="35.7109375" style="4" customWidth="1"/>
    <col min="2" max="2" width="9.7109375" style="4" bestFit="1" customWidth="1"/>
    <col min="3" max="3" width="8.7109375" style="4" customWidth="1"/>
    <col min="4" max="4" width="14.28515625" style="4" bestFit="1" customWidth="1"/>
    <col min="5" max="5" width="7.42578125" style="4" customWidth="1"/>
    <col min="6" max="6" width="7.28515625" style="4" customWidth="1"/>
    <col min="7" max="7" width="10" style="4" customWidth="1"/>
    <col min="8" max="8" width="7.140625" style="4" customWidth="1"/>
    <col min="9" max="9" width="7.28515625" style="4" customWidth="1"/>
    <col min="10" max="10" width="10" style="4" customWidth="1"/>
    <col min="11" max="11" width="11.28515625" style="4" customWidth="1"/>
    <col min="12" max="12" width="12.85546875" style="4" customWidth="1"/>
    <col min="13" max="13" width="9.7109375" style="4" bestFit="1" customWidth="1"/>
    <col min="14" max="14" width="8.7109375" style="4" customWidth="1"/>
    <col min="15" max="15" width="16.7109375" style="4" customWidth="1"/>
    <col min="16" max="16" width="1.28515625" style="24" customWidth="1"/>
    <col min="17" max="16384" width="11.42578125" style="4"/>
  </cols>
  <sheetData>
    <row r="1" spans="1:254" ht="16.5" customHeight="1">
      <c r="A1" s="316" t="s">
        <v>45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33" t="s">
        <v>0</v>
      </c>
    </row>
    <row r="2" spans="1:254" ht="16.5" customHeight="1">
      <c r="A2" s="317" t="s">
        <v>44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33" t="s">
        <v>0</v>
      </c>
    </row>
    <row r="3" spans="1:254" ht="16.5" customHeight="1">
      <c r="A3" s="317" t="s">
        <v>90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33" t="s">
        <v>0</v>
      </c>
    </row>
    <row r="4" spans="1:254" ht="16.5" customHeight="1">
      <c r="A4" s="315" t="s">
        <v>2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33" t="s">
        <v>0</v>
      </c>
    </row>
    <row r="5" spans="1:254" ht="16.5" customHeight="1">
      <c r="A5" s="320"/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3" t="s">
        <v>0</v>
      </c>
    </row>
    <row r="6" spans="1:254" ht="16.5" customHeight="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3" t="s">
        <v>0</v>
      </c>
    </row>
    <row r="7" spans="1:254" ht="16.5" customHeight="1">
      <c r="A7" s="322" t="s">
        <v>46</v>
      </c>
      <c r="B7" s="325" t="s">
        <v>98</v>
      </c>
      <c r="C7" s="326"/>
      <c r="D7" s="327"/>
      <c r="E7" s="331" t="s">
        <v>99</v>
      </c>
      <c r="F7" s="332"/>
      <c r="G7" s="333"/>
      <c r="H7" s="325" t="s">
        <v>48</v>
      </c>
      <c r="I7" s="326"/>
      <c r="J7" s="326"/>
      <c r="K7" s="337" t="s">
        <v>49</v>
      </c>
      <c r="L7" s="337" t="s">
        <v>50</v>
      </c>
      <c r="M7" s="325" t="s">
        <v>51</v>
      </c>
      <c r="N7" s="326"/>
      <c r="O7" s="327"/>
      <c r="P7" s="33" t="s">
        <v>0</v>
      </c>
    </row>
    <row r="8" spans="1:254" ht="16.5" customHeight="1">
      <c r="A8" s="323"/>
      <c r="B8" s="328"/>
      <c r="C8" s="329"/>
      <c r="D8" s="330"/>
      <c r="E8" s="334"/>
      <c r="F8" s="335"/>
      <c r="G8" s="336"/>
      <c r="H8" s="328"/>
      <c r="I8" s="329"/>
      <c r="J8" s="329"/>
      <c r="K8" s="338"/>
      <c r="L8" s="338"/>
      <c r="M8" s="328"/>
      <c r="N8" s="329"/>
      <c r="O8" s="330"/>
      <c r="P8" s="33" t="s">
        <v>0</v>
      </c>
    </row>
    <row r="9" spans="1:254" ht="16.5" customHeight="1" thickBot="1">
      <c r="A9" s="324"/>
      <c r="B9" s="34" t="s">
        <v>52</v>
      </c>
      <c r="C9" s="35" t="s">
        <v>8</v>
      </c>
      <c r="D9" s="35" t="s">
        <v>9</v>
      </c>
      <c r="E9" s="34" t="s">
        <v>52</v>
      </c>
      <c r="F9" s="35" t="s">
        <v>8</v>
      </c>
      <c r="G9" s="35" t="s">
        <v>9</v>
      </c>
      <c r="H9" s="34" t="s">
        <v>52</v>
      </c>
      <c r="I9" s="35" t="s">
        <v>8</v>
      </c>
      <c r="J9" s="35" t="s">
        <v>9</v>
      </c>
      <c r="K9" s="36" t="s">
        <v>9</v>
      </c>
      <c r="L9" s="37" t="s">
        <v>9</v>
      </c>
      <c r="M9" s="34" t="s">
        <v>52</v>
      </c>
      <c r="N9" s="35" t="s">
        <v>8</v>
      </c>
      <c r="O9" s="38" t="s">
        <v>9</v>
      </c>
      <c r="P9" s="33" t="s">
        <v>0</v>
      </c>
    </row>
    <row r="10" spans="1:254" ht="16.5" customHeight="1">
      <c r="A10" s="137" t="s">
        <v>90</v>
      </c>
      <c r="B10" s="188">
        <v>0</v>
      </c>
      <c r="C10" s="189">
        <v>0</v>
      </c>
      <c r="D10" s="194">
        <f>107310-215</f>
        <v>107095</v>
      </c>
      <c r="E10" s="188">
        <v>0</v>
      </c>
      <c r="F10" s="189">
        <v>0</v>
      </c>
      <c r="G10" s="196">
        <v>0</v>
      </c>
      <c r="H10" s="188">
        <v>0</v>
      </c>
      <c r="I10" s="189">
        <v>0</v>
      </c>
      <c r="J10" s="194">
        <v>0</v>
      </c>
      <c r="K10" s="198">
        <v>165716</v>
      </c>
      <c r="L10" s="194">
        <v>25433</v>
      </c>
      <c r="M10" s="190">
        <v>0</v>
      </c>
      <c r="N10" s="191">
        <v>0</v>
      </c>
      <c r="O10" s="200">
        <v>298244</v>
      </c>
      <c r="P10" s="33" t="s">
        <v>0</v>
      </c>
    </row>
    <row r="11" spans="1:254" s="138" customFormat="1" ht="16.5" customHeight="1">
      <c r="A11" s="40" t="s">
        <v>53</v>
      </c>
      <c r="B11" s="172">
        <f>B10</f>
        <v>0</v>
      </c>
      <c r="C11" s="173">
        <f t="shared" ref="C11:O11" si="0">C10</f>
        <v>0</v>
      </c>
      <c r="D11" s="195">
        <f t="shared" si="0"/>
        <v>107095</v>
      </c>
      <c r="E11" s="172">
        <f t="shared" si="0"/>
        <v>0</v>
      </c>
      <c r="F11" s="173">
        <f t="shared" si="0"/>
        <v>0</v>
      </c>
      <c r="G11" s="197">
        <v>0</v>
      </c>
      <c r="H11" s="172">
        <f t="shared" si="0"/>
        <v>0</v>
      </c>
      <c r="I11" s="173">
        <f t="shared" si="0"/>
        <v>0</v>
      </c>
      <c r="J11" s="195">
        <f t="shared" si="0"/>
        <v>0</v>
      </c>
      <c r="K11" s="199">
        <f t="shared" si="0"/>
        <v>165716</v>
      </c>
      <c r="L11" s="195">
        <f t="shared" si="0"/>
        <v>25433</v>
      </c>
      <c r="M11" s="192">
        <f t="shared" si="0"/>
        <v>0</v>
      </c>
      <c r="N11" s="193">
        <f t="shared" si="0"/>
        <v>0</v>
      </c>
      <c r="O11" s="201">
        <f t="shared" si="0"/>
        <v>298244</v>
      </c>
      <c r="P11" s="33" t="s">
        <v>0</v>
      </c>
    </row>
    <row r="12" spans="1:254" s="47" customFormat="1" ht="14.4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33" t="s">
        <v>0</v>
      </c>
      <c r="Q12" s="48"/>
      <c r="R12" s="44"/>
      <c r="S12" s="44"/>
      <c r="T12" s="44"/>
      <c r="U12" s="45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</row>
    <row r="13" spans="1:254" s="369" customFormat="1" ht="15" customHeight="1">
      <c r="A13" s="374" t="s">
        <v>117</v>
      </c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68" t="s">
        <v>0</v>
      </c>
      <c r="Q13" s="44"/>
      <c r="R13" s="44"/>
      <c r="S13" s="44"/>
      <c r="T13" s="44"/>
      <c r="U13" s="45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</row>
    <row r="14" spans="1:254" s="369" customFormat="1" ht="15" customHeight="1">
      <c r="A14" s="374"/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68" t="s">
        <v>0</v>
      </c>
      <c r="Q14" s="44"/>
      <c r="R14" s="44"/>
      <c r="S14" s="44"/>
      <c r="T14" s="44"/>
      <c r="U14" s="45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</row>
    <row r="15" spans="1:254" s="32" customFormat="1" ht="16.5" customHeight="1">
      <c r="A15" s="373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68" t="s">
        <v>0</v>
      </c>
    </row>
    <row r="16" spans="1:254" s="32" customFormat="1" ht="16.5" customHeight="1">
      <c r="A16" s="372" t="s">
        <v>54</v>
      </c>
      <c r="B16" s="371"/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0"/>
      <c r="N16" s="370"/>
      <c r="O16" s="370"/>
      <c r="P16" s="368" t="s">
        <v>0</v>
      </c>
    </row>
    <row r="17" spans="1:16" ht="16.5" customHeight="1">
      <c r="A17" s="49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33" t="s">
        <v>0</v>
      </c>
    </row>
    <row r="18" spans="1:16" ht="16.5" customHeight="1">
      <c r="A18" s="43"/>
      <c r="B18" s="43"/>
      <c r="C18" s="43"/>
      <c r="D18" s="43"/>
      <c r="E18" s="43"/>
      <c r="F18" s="43"/>
      <c r="G18" s="43"/>
      <c r="H18" s="42"/>
      <c r="I18" s="42"/>
      <c r="J18" s="42"/>
      <c r="K18" s="42"/>
      <c r="L18" s="42"/>
      <c r="M18" s="42"/>
      <c r="N18" s="42"/>
      <c r="O18" s="42"/>
      <c r="P18" s="50" t="s">
        <v>42</v>
      </c>
    </row>
    <row r="19" spans="1:16" ht="16.5" customHeight="1">
      <c r="A19" s="318"/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4"/>
    </row>
  </sheetData>
  <mergeCells count="15">
    <mergeCell ref="A4:O4"/>
    <mergeCell ref="A1:O1"/>
    <mergeCell ref="A2:O2"/>
    <mergeCell ref="A3:O3"/>
    <mergeCell ref="A19:O19"/>
    <mergeCell ref="A5:O5"/>
    <mergeCell ref="A6:O6"/>
    <mergeCell ref="A7:A9"/>
    <mergeCell ref="B7:D8"/>
    <mergeCell ref="E7:G8"/>
    <mergeCell ref="H7:J8"/>
    <mergeCell ref="K7:K8"/>
    <mergeCell ref="L7:L8"/>
    <mergeCell ref="M7:O8"/>
    <mergeCell ref="A13:O14"/>
  </mergeCells>
  <printOptions horizontalCentered="1"/>
  <pageMargins left="0" right="0" top="0.75" bottom="0.25" header="0.3" footer="0.3"/>
  <pageSetup scale="76" firstPageNumber="2" orientation="landscape" useFirstPageNumber="1" horizontalDpi="300" verticalDpi="300" r:id="rId1"/>
  <headerFooter scaleWithDoc="0">
    <oddHeader>&amp;L&amp;"Times New Roman,Bold"&amp;12F: Crosswalk of 2011 Availability</oddHeader>
    <oddFooter>&amp;C&amp;"Times New Roman,Regular"&amp;10Exhibit F - Crosswalk of 2011 Availability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IT18"/>
  <sheetViews>
    <sheetView tabSelected="1" view="pageBreakPreview" zoomScale="75" zoomScaleNormal="100" zoomScaleSheetLayoutView="75" workbookViewId="0">
      <selection activeCell="M24" sqref="M24"/>
    </sheetView>
  </sheetViews>
  <sheetFormatPr defaultColWidth="9.140625" defaultRowHeight="15.75"/>
  <cols>
    <col min="1" max="1" width="45.28515625" style="3" customWidth="1"/>
    <col min="2" max="3" width="9.140625" style="3"/>
    <col min="4" max="4" width="13.140625" style="3" bestFit="1" customWidth="1"/>
    <col min="5" max="7" width="9.140625" style="3"/>
    <col min="8" max="8" width="11.42578125" style="3" hidden="1" customWidth="1"/>
    <col min="9" max="9" width="11.42578125" style="55" hidden="1" customWidth="1"/>
    <col min="10" max="10" width="11.42578125" style="3" hidden="1" customWidth="1"/>
    <col min="11" max="13" width="9.140625" style="3"/>
    <col min="14" max="14" width="12.140625" style="4" customWidth="1"/>
    <col min="15" max="15" width="12.85546875" style="4" customWidth="1"/>
    <col min="16" max="17" width="9.140625" style="3"/>
    <col min="18" max="18" width="12.7109375" style="3" customWidth="1"/>
    <col min="19" max="16384" width="9.140625" style="3"/>
  </cols>
  <sheetData>
    <row r="1" spans="1:254" ht="18.75">
      <c r="A1" s="316" t="s">
        <v>55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33" t="s">
        <v>0</v>
      </c>
      <c r="T1" s="4"/>
    </row>
    <row r="2" spans="1:254" ht="16.5">
      <c r="A2" s="317" t="s">
        <v>44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3" t="s">
        <v>0</v>
      </c>
      <c r="T2" s="4"/>
    </row>
    <row r="3" spans="1:254" ht="16.5">
      <c r="A3" s="317" t="s">
        <v>90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33" t="s">
        <v>0</v>
      </c>
      <c r="T3" s="4"/>
    </row>
    <row r="4" spans="1:254">
      <c r="A4" s="315" t="s">
        <v>2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33" t="s">
        <v>0</v>
      </c>
      <c r="T4" s="4"/>
    </row>
    <row r="5" spans="1:254">
      <c r="A5" s="320"/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3" t="s">
        <v>0</v>
      </c>
      <c r="T5" s="4"/>
    </row>
    <row r="6" spans="1:254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3" t="s">
        <v>0</v>
      </c>
      <c r="T6" s="4"/>
    </row>
    <row r="7" spans="1:254" ht="15.75" customHeight="1">
      <c r="A7" s="322" t="s">
        <v>46</v>
      </c>
      <c r="B7" s="325" t="s">
        <v>56</v>
      </c>
      <c r="C7" s="326"/>
      <c r="D7" s="327"/>
      <c r="E7" s="331" t="s">
        <v>47</v>
      </c>
      <c r="F7" s="332"/>
      <c r="G7" s="333"/>
      <c r="H7" s="331" t="s">
        <v>57</v>
      </c>
      <c r="I7" s="332"/>
      <c r="J7" s="333"/>
      <c r="K7" s="325" t="s">
        <v>48</v>
      </c>
      <c r="L7" s="326"/>
      <c r="M7" s="327"/>
      <c r="N7" s="337" t="s">
        <v>49</v>
      </c>
      <c r="O7" s="339" t="s">
        <v>50</v>
      </c>
      <c r="P7" s="325" t="s">
        <v>58</v>
      </c>
      <c r="Q7" s="326"/>
      <c r="R7" s="327"/>
      <c r="S7" s="33" t="s">
        <v>0</v>
      </c>
      <c r="T7" s="4"/>
    </row>
    <row r="8" spans="1:254">
      <c r="A8" s="323"/>
      <c r="B8" s="328"/>
      <c r="C8" s="329"/>
      <c r="D8" s="330"/>
      <c r="E8" s="334"/>
      <c r="F8" s="335"/>
      <c r="G8" s="336"/>
      <c r="H8" s="334"/>
      <c r="I8" s="335"/>
      <c r="J8" s="336"/>
      <c r="K8" s="328"/>
      <c r="L8" s="329"/>
      <c r="M8" s="330"/>
      <c r="N8" s="338"/>
      <c r="O8" s="340"/>
      <c r="P8" s="328"/>
      <c r="Q8" s="329"/>
      <c r="R8" s="330"/>
      <c r="S8" s="33" t="s">
        <v>0</v>
      </c>
      <c r="T8" s="4"/>
    </row>
    <row r="9" spans="1:254" ht="16.5" thickBot="1">
      <c r="A9" s="324"/>
      <c r="B9" s="34" t="s">
        <v>52</v>
      </c>
      <c r="C9" s="35" t="s">
        <v>8</v>
      </c>
      <c r="D9" s="35" t="s">
        <v>9</v>
      </c>
      <c r="E9" s="34" t="s">
        <v>52</v>
      </c>
      <c r="F9" s="35" t="s">
        <v>8</v>
      </c>
      <c r="G9" s="35" t="s">
        <v>9</v>
      </c>
      <c r="H9" s="34" t="s">
        <v>52</v>
      </c>
      <c r="I9" s="35" t="s">
        <v>8</v>
      </c>
      <c r="J9" s="35" t="s">
        <v>9</v>
      </c>
      <c r="K9" s="34" t="s">
        <v>52</v>
      </c>
      <c r="L9" s="35" t="s">
        <v>8</v>
      </c>
      <c r="M9" s="35" t="s">
        <v>9</v>
      </c>
      <c r="N9" s="36" t="s">
        <v>9</v>
      </c>
      <c r="O9" s="37" t="s">
        <v>9</v>
      </c>
      <c r="P9" s="34" t="s">
        <v>52</v>
      </c>
      <c r="Q9" s="35" t="s">
        <v>8</v>
      </c>
      <c r="R9" s="38" t="s">
        <v>9</v>
      </c>
      <c r="S9" s="33" t="s">
        <v>0</v>
      </c>
      <c r="T9" s="4"/>
    </row>
    <row r="10" spans="1:254">
      <c r="A10" s="139" t="s">
        <v>90</v>
      </c>
      <c r="B10" s="188">
        <v>0</v>
      </c>
      <c r="C10" s="189">
        <v>0</v>
      </c>
      <c r="D10" s="194">
        <v>80982</v>
      </c>
      <c r="E10" s="188">
        <v>0</v>
      </c>
      <c r="F10" s="189">
        <v>0</v>
      </c>
      <c r="G10" s="196">
        <v>0</v>
      </c>
      <c r="H10" s="188"/>
      <c r="I10" s="189"/>
      <c r="J10" s="194"/>
      <c r="K10" s="188">
        <v>0</v>
      </c>
      <c r="L10" s="189">
        <v>0</v>
      </c>
      <c r="M10" s="196">
        <v>0</v>
      </c>
      <c r="N10" s="198">
        <v>103721</v>
      </c>
      <c r="O10" s="194">
        <v>824</v>
      </c>
      <c r="P10" s="190">
        <v>0</v>
      </c>
      <c r="Q10" s="191">
        <v>0</v>
      </c>
      <c r="R10" s="200">
        <f>D10+N10+O10</f>
        <v>185527</v>
      </c>
      <c r="S10" s="33" t="s">
        <v>0</v>
      </c>
      <c r="T10" s="4"/>
    </row>
    <row r="11" spans="1:254">
      <c r="A11" s="40" t="s">
        <v>53</v>
      </c>
      <c r="B11" s="172">
        <v>0</v>
      </c>
      <c r="C11" s="173">
        <v>0</v>
      </c>
      <c r="D11" s="195">
        <v>80982</v>
      </c>
      <c r="E11" s="172">
        <v>0</v>
      </c>
      <c r="F11" s="173">
        <v>0</v>
      </c>
      <c r="G11" s="197">
        <v>0</v>
      </c>
      <c r="H11" s="172">
        <v>0</v>
      </c>
      <c r="I11" s="173">
        <v>0</v>
      </c>
      <c r="J11" s="195">
        <v>0</v>
      </c>
      <c r="K11" s="172">
        <v>0</v>
      </c>
      <c r="L11" s="173">
        <v>0</v>
      </c>
      <c r="M11" s="197">
        <v>0</v>
      </c>
      <c r="N11" s="199">
        <v>103721</v>
      </c>
      <c r="O11" s="195">
        <f>O10</f>
        <v>824</v>
      </c>
      <c r="P11" s="192">
        <v>0</v>
      </c>
      <c r="Q11" s="193">
        <v>0</v>
      </c>
      <c r="R11" s="201">
        <f>R10</f>
        <v>185527</v>
      </c>
      <c r="S11" s="33" t="s">
        <v>0</v>
      </c>
      <c r="T11" s="4"/>
    </row>
    <row r="12" spans="1:254">
      <c r="A12" s="51"/>
      <c r="B12" s="52"/>
      <c r="C12" s="52"/>
      <c r="D12" s="53"/>
      <c r="E12" s="52"/>
      <c r="F12" s="52"/>
      <c r="G12" s="53"/>
      <c r="H12" s="52"/>
      <c r="I12" s="52"/>
      <c r="J12" s="53"/>
      <c r="K12" s="52"/>
      <c r="L12" s="52"/>
      <c r="M12" s="53"/>
      <c r="N12" s="53"/>
      <c r="O12" s="53"/>
      <c r="P12" s="52"/>
      <c r="Q12" s="52"/>
      <c r="R12" s="53"/>
      <c r="S12" s="33" t="s">
        <v>0</v>
      </c>
      <c r="T12" s="4"/>
    </row>
    <row r="13" spans="1:254" s="47" customFormat="1">
      <c r="A13" s="375" t="s">
        <v>118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33" t="s">
        <v>0</v>
      </c>
      <c r="T13" s="46"/>
      <c r="U13" s="45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</row>
    <row r="14" spans="1:254" s="47" customFormat="1">
      <c r="A14" s="375"/>
      <c r="B14" s="375"/>
      <c r="C14" s="375"/>
      <c r="D14" s="375"/>
      <c r="E14" s="375"/>
      <c r="F14" s="375"/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3" t="s">
        <v>0</v>
      </c>
      <c r="T14" s="46"/>
      <c r="U14" s="45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</row>
    <row r="15" spans="1:254">
      <c r="A15" s="51"/>
      <c r="B15" s="52"/>
      <c r="C15" s="52"/>
      <c r="D15" s="53"/>
      <c r="E15" s="52"/>
      <c r="F15" s="52"/>
      <c r="G15" s="53"/>
      <c r="H15" s="52"/>
      <c r="I15" s="52"/>
      <c r="J15" s="53"/>
      <c r="K15" s="52"/>
      <c r="L15" s="52"/>
      <c r="M15" s="53"/>
      <c r="N15" s="53"/>
      <c r="O15" s="53"/>
      <c r="P15" s="52"/>
      <c r="Q15" s="52"/>
      <c r="R15" s="53"/>
      <c r="S15" s="33" t="s">
        <v>0</v>
      </c>
      <c r="T15" s="4"/>
    </row>
    <row r="16" spans="1:254">
      <c r="A16" s="51" t="s">
        <v>114</v>
      </c>
      <c r="B16" s="52"/>
      <c r="C16" s="52"/>
      <c r="D16" s="53"/>
      <c r="E16" s="52"/>
      <c r="F16" s="52"/>
      <c r="G16" s="53"/>
      <c r="H16" s="52"/>
      <c r="I16" s="52"/>
      <c r="J16" s="53"/>
      <c r="K16" s="52"/>
      <c r="L16" s="52"/>
      <c r="M16" s="53"/>
      <c r="N16" s="53"/>
      <c r="O16" s="53"/>
      <c r="P16" s="52"/>
      <c r="Q16" s="52"/>
      <c r="R16" s="53"/>
      <c r="S16" s="33" t="s">
        <v>0</v>
      </c>
      <c r="T16" s="4"/>
    </row>
    <row r="17" spans="1:20">
      <c r="A17" s="4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33" t="s">
        <v>42</v>
      </c>
      <c r="T17" s="4"/>
    </row>
    <row r="18" spans="1:20">
      <c r="A18" s="42"/>
      <c r="B18" s="4"/>
      <c r="C18" s="42"/>
      <c r="D18" s="42"/>
      <c r="E18" s="42"/>
      <c r="F18" s="42"/>
      <c r="G18" s="42"/>
      <c r="H18" s="42"/>
      <c r="I18" s="42"/>
      <c r="J18" s="54"/>
      <c r="K18" s="42"/>
      <c r="L18" s="42"/>
      <c r="M18" s="42"/>
      <c r="N18" s="42"/>
      <c r="O18" s="42"/>
      <c r="P18" s="42"/>
      <c r="Q18" s="42"/>
      <c r="R18" s="42"/>
      <c r="S18" s="33"/>
      <c r="T18" s="4"/>
    </row>
  </sheetData>
  <mergeCells count="15">
    <mergeCell ref="A13:R14"/>
    <mergeCell ref="A6:R6"/>
    <mergeCell ref="A7:A9"/>
    <mergeCell ref="B7:D8"/>
    <mergeCell ref="E7:G8"/>
    <mergeCell ref="H7:J8"/>
    <mergeCell ref="K7:M8"/>
    <mergeCell ref="N7:N8"/>
    <mergeCell ref="O7:O8"/>
    <mergeCell ref="P7:R8"/>
    <mergeCell ref="A4:R4"/>
    <mergeCell ref="A1:R1"/>
    <mergeCell ref="A2:R2"/>
    <mergeCell ref="A3:R3"/>
    <mergeCell ref="A5:R5"/>
  </mergeCells>
  <pageMargins left="0" right="0" top="0.75" bottom="0.25" header="0.3" footer="0.3"/>
  <pageSetup scale="72" orientation="landscape" r:id="rId1"/>
  <headerFooter scaleWithDoc="0">
    <oddHeader>&amp;L&amp;"Times New Roman,Bold"&amp;12G: Crosswalk of 2012 Availability</oddHeader>
    <oddFooter>&amp;C&amp;"Times New Roman,Regular"&amp;10Exhibit G - Crosswalk of 2012 Availability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N180"/>
  <sheetViews>
    <sheetView view="pageBreakPreview" zoomScale="85" zoomScaleNormal="75" zoomScaleSheetLayoutView="85" workbookViewId="0">
      <selection activeCell="A5" sqref="A5:I5"/>
    </sheetView>
  </sheetViews>
  <sheetFormatPr defaultColWidth="9.140625" defaultRowHeight="15.75"/>
  <cols>
    <col min="1" max="1" width="84" style="1" customWidth="1"/>
    <col min="2" max="2" width="9.140625" style="1"/>
    <col min="3" max="3" width="13" style="1" customWidth="1"/>
    <col min="4" max="4" width="9.140625" style="1"/>
    <col min="5" max="5" width="13.7109375" style="1" customWidth="1"/>
    <col min="6" max="6" width="9.140625" style="1"/>
    <col min="7" max="7" width="13.5703125" style="1" bestFit="1" customWidth="1"/>
    <col min="8" max="8" width="9.140625" style="1"/>
    <col min="9" max="9" width="13.28515625" style="1" customWidth="1"/>
    <col min="10" max="12" width="11.42578125" style="1" hidden="1" customWidth="1"/>
    <col min="13" max="13" width="1.28515625" style="28" customWidth="1"/>
    <col min="14" max="14" width="9.140625" style="3"/>
    <col min="15" max="16384" width="9.140625" style="1"/>
  </cols>
  <sheetData>
    <row r="1" spans="1:13" ht="18.75">
      <c r="A1" s="343" t="s">
        <v>1</v>
      </c>
      <c r="B1" s="342"/>
      <c r="C1" s="342"/>
      <c r="D1" s="342"/>
      <c r="E1" s="342"/>
      <c r="F1" s="342"/>
      <c r="G1" s="342"/>
      <c r="H1" s="342"/>
      <c r="I1" s="342"/>
      <c r="M1" s="2" t="s">
        <v>0</v>
      </c>
    </row>
    <row r="2" spans="1:13" ht="16.5">
      <c r="A2" s="344" t="s">
        <v>44</v>
      </c>
      <c r="B2" s="342"/>
      <c r="C2" s="342"/>
      <c r="D2" s="342"/>
      <c r="E2" s="342"/>
      <c r="F2" s="342"/>
      <c r="G2" s="342"/>
      <c r="H2" s="342"/>
      <c r="I2" s="342"/>
      <c r="M2" s="2" t="s">
        <v>0</v>
      </c>
    </row>
    <row r="3" spans="1:13" ht="16.5">
      <c r="A3" s="344" t="s">
        <v>90</v>
      </c>
      <c r="B3" s="342"/>
      <c r="C3" s="342"/>
      <c r="D3" s="342"/>
      <c r="E3" s="342"/>
      <c r="F3" s="342"/>
      <c r="G3" s="342"/>
      <c r="H3" s="342"/>
      <c r="I3" s="342"/>
      <c r="M3" s="2" t="s">
        <v>0</v>
      </c>
    </row>
    <row r="4" spans="1:13">
      <c r="A4" s="341" t="s">
        <v>2</v>
      </c>
      <c r="B4" s="342"/>
      <c r="C4" s="342"/>
      <c r="D4" s="342"/>
      <c r="E4" s="342"/>
      <c r="F4" s="342"/>
      <c r="G4" s="342"/>
      <c r="H4" s="342"/>
      <c r="I4" s="342"/>
      <c r="M4" s="2" t="s">
        <v>0</v>
      </c>
    </row>
    <row r="5" spans="1:13" ht="11.25" customHeight="1">
      <c r="A5" s="321"/>
      <c r="B5" s="321"/>
      <c r="C5" s="321"/>
      <c r="D5" s="321"/>
      <c r="E5" s="321"/>
      <c r="F5" s="321"/>
      <c r="G5" s="321"/>
      <c r="H5" s="321"/>
      <c r="I5" s="321"/>
      <c r="M5" s="2" t="s">
        <v>0</v>
      </c>
    </row>
    <row r="6" spans="1:13" ht="44.25" customHeight="1">
      <c r="A6" s="348" t="s">
        <v>3</v>
      </c>
      <c r="B6" s="350" t="s">
        <v>4</v>
      </c>
      <c r="C6" s="351"/>
      <c r="D6" s="352" t="s">
        <v>5</v>
      </c>
      <c r="E6" s="353"/>
      <c r="F6" s="354" t="s">
        <v>6</v>
      </c>
      <c r="G6" s="355"/>
      <c r="H6" s="354" t="s">
        <v>7</v>
      </c>
      <c r="I6" s="356"/>
      <c r="J6" s="4"/>
      <c r="M6" s="2" t="s">
        <v>0</v>
      </c>
    </row>
    <row r="7" spans="1:13" ht="25.5" customHeight="1" thickBot="1">
      <c r="A7" s="349"/>
      <c r="B7" s="5" t="s">
        <v>8</v>
      </c>
      <c r="C7" s="6" t="s">
        <v>9</v>
      </c>
      <c r="D7" s="5" t="s">
        <v>8</v>
      </c>
      <c r="E7" s="6" t="s">
        <v>9</v>
      </c>
      <c r="F7" s="5" t="s">
        <v>8</v>
      </c>
      <c r="G7" s="6" t="s">
        <v>9</v>
      </c>
      <c r="H7" s="5" t="s">
        <v>8</v>
      </c>
      <c r="I7" s="7" t="s">
        <v>9</v>
      </c>
      <c r="J7" s="4"/>
      <c r="M7" s="2" t="s">
        <v>0</v>
      </c>
    </row>
    <row r="8" spans="1:13">
      <c r="A8" s="8" t="s">
        <v>10</v>
      </c>
      <c r="B8" s="202">
        <v>0</v>
      </c>
      <c r="C8" s="203">
        <v>0</v>
      </c>
      <c r="D8" s="202">
        <v>0</v>
      </c>
      <c r="E8" s="203">
        <v>0</v>
      </c>
      <c r="F8" s="202">
        <v>0</v>
      </c>
      <c r="G8" s="203">
        <v>0</v>
      </c>
      <c r="H8" s="202">
        <v>0</v>
      </c>
      <c r="I8" s="204">
        <v>0</v>
      </c>
      <c r="J8" s="4"/>
      <c r="M8" s="2" t="s">
        <v>0</v>
      </c>
    </row>
    <row r="9" spans="1:13">
      <c r="A9" s="9" t="s">
        <v>11</v>
      </c>
      <c r="B9" s="202"/>
      <c r="C9" s="203">
        <v>0</v>
      </c>
      <c r="D9" s="202"/>
      <c r="E9" s="203">
        <v>0</v>
      </c>
      <c r="F9" s="202"/>
      <c r="G9" s="203">
        <v>0</v>
      </c>
      <c r="H9" s="202"/>
      <c r="I9" s="204">
        <v>0</v>
      </c>
      <c r="J9" s="10" t="s">
        <v>12</v>
      </c>
      <c r="K9" s="1" t="s">
        <v>13</v>
      </c>
      <c r="M9" s="2" t="s">
        <v>0</v>
      </c>
    </row>
    <row r="10" spans="1:13">
      <c r="A10" s="9" t="s">
        <v>14</v>
      </c>
      <c r="B10" s="205"/>
      <c r="C10" s="203">
        <v>0</v>
      </c>
      <c r="D10" s="205"/>
      <c r="E10" s="203">
        <v>0</v>
      </c>
      <c r="F10" s="205"/>
      <c r="G10" s="203">
        <v>0</v>
      </c>
      <c r="H10" s="202"/>
      <c r="I10" s="204">
        <v>0</v>
      </c>
      <c r="J10" s="4">
        <v>93</v>
      </c>
      <c r="M10" s="2" t="s">
        <v>0</v>
      </c>
    </row>
    <row r="11" spans="1:13">
      <c r="A11" s="235" t="s">
        <v>15</v>
      </c>
      <c r="B11" s="206">
        <v>0</v>
      </c>
      <c r="C11" s="207">
        <v>0</v>
      </c>
      <c r="D11" s="206">
        <v>0</v>
      </c>
      <c r="E11" s="207">
        <v>0</v>
      </c>
      <c r="F11" s="206">
        <v>0</v>
      </c>
      <c r="G11" s="208">
        <v>0</v>
      </c>
      <c r="H11" s="207">
        <v>0</v>
      </c>
      <c r="I11" s="208">
        <v>0</v>
      </c>
      <c r="J11" s="12">
        <v>4617</v>
      </c>
      <c r="K11" s="1">
        <v>2358</v>
      </c>
      <c r="L11" s="1">
        <v>0</v>
      </c>
      <c r="M11" s="2" t="s">
        <v>0</v>
      </c>
    </row>
    <row r="12" spans="1:13">
      <c r="A12" s="18" t="s">
        <v>16</v>
      </c>
      <c r="B12" s="202"/>
      <c r="C12" s="203"/>
      <c r="D12" s="202"/>
      <c r="E12" s="203"/>
      <c r="F12" s="202"/>
      <c r="G12" s="203"/>
      <c r="H12" s="202"/>
      <c r="I12" s="204"/>
      <c r="J12" s="4"/>
      <c r="M12" s="2" t="s">
        <v>0</v>
      </c>
    </row>
    <row r="13" spans="1:13">
      <c r="A13" s="13" t="s">
        <v>17</v>
      </c>
      <c r="B13" s="202"/>
      <c r="C13" s="203">
        <v>0</v>
      </c>
      <c r="D13" s="202"/>
      <c r="E13" s="211">
        <f>1017</f>
        <v>1017</v>
      </c>
      <c r="F13" s="202"/>
      <c r="G13" s="203">
        <v>0</v>
      </c>
      <c r="H13" s="202"/>
      <c r="I13" s="204">
        <v>0</v>
      </c>
      <c r="J13" s="4">
        <v>359</v>
      </c>
      <c r="K13" s="1">
        <v>1264</v>
      </c>
      <c r="L13" s="1">
        <v>0</v>
      </c>
      <c r="M13" s="2" t="s">
        <v>0</v>
      </c>
    </row>
    <row r="14" spans="1:13">
      <c r="A14" s="13" t="s">
        <v>18</v>
      </c>
      <c r="B14" s="202"/>
      <c r="C14" s="203">
        <v>377</v>
      </c>
      <c r="D14" s="202"/>
      <c r="E14" s="211">
        <v>364</v>
      </c>
      <c r="F14" s="202"/>
      <c r="G14" s="203">
        <v>0</v>
      </c>
      <c r="H14" s="202"/>
      <c r="I14" s="204">
        <v>0</v>
      </c>
      <c r="J14" s="4"/>
      <c r="K14" s="1">
        <v>110</v>
      </c>
      <c r="L14" s="1">
        <v>0</v>
      </c>
      <c r="M14" s="2" t="s">
        <v>0</v>
      </c>
    </row>
    <row r="15" spans="1:13">
      <c r="A15" s="13" t="s">
        <v>19</v>
      </c>
      <c r="B15" s="202"/>
      <c r="C15" s="203">
        <v>0</v>
      </c>
      <c r="D15" s="202"/>
      <c r="E15" s="211">
        <f>661</f>
        <v>661</v>
      </c>
      <c r="F15" s="202"/>
      <c r="G15" s="203">
        <v>0</v>
      </c>
      <c r="H15" s="202"/>
      <c r="I15" s="204">
        <v>0</v>
      </c>
      <c r="J15" s="4"/>
      <c r="K15" s="1">
        <v>0</v>
      </c>
      <c r="L15" s="1">
        <v>0</v>
      </c>
      <c r="M15" s="2" t="s">
        <v>0</v>
      </c>
    </row>
    <row r="16" spans="1:13">
      <c r="A16" s="13" t="s">
        <v>20</v>
      </c>
      <c r="B16" s="202"/>
      <c r="C16" s="203">
        <v>0</v>
      </c>
      <c r="D16" s="202"/>
      <c r="E16" s="211">
        <v>0</v>
      </c>
      <c r="F16" s="202"/>
      <c r="G16" s="203">
        <v>0</v>
      </c>
      <c r="H16" s="202"/>
      <c r="I16" s="204">
        <v>0</v>
      </c>
      <c r="J16" s="4">
        <v>3644</v>
      </c>
      <c r="L16" s="1">
        <v>0</v>
      </c>
      <c r="M16" s="2" t="s">
        <v>0</v>
      </c>
    </row>
    <row r="17" spans="1:13">
      <c r="A17" s="13" t="s">
        <v>21</v>
      </c>
      <c r="B17" s="202"/>
      <c r="C17" s="203">
        <v>0</v>
      </c>
      <c r="D17" s="202"/>
      <c r="E17" s="211">
        <f>31</f>
        <v>31</v>
      </c>
      <c r="F17" s="202"/>
      <c r="G17" s="203">
        <v>0</v>
      </c>
      <c r="H17" s="202"/>
      <c r="I17" s="204">
        <v>0</v>
      </c>
      <c r="J17" s="4"/>
      <c r="L17" s="1">
        <v>0</v>
      </c>
      <c r="M17" s="2" t="s">
        <v>0</v>
      </c>
    </row>
    <row r="18" spans="1:13">
      <c r="A18" s="13" t="s">
        <v>22</v>
      </c>
      <c r="B18" s="202"/>
      <c r="C18" s="203">
        <v>5216</v>
      </c>
      <c r="D18" s="202"/>
      <c r="E18" s="211">
        <v>17</v>
      </c>
      <c r="F18" s="202"/>
      <c r="G18" s="203">
        <v>0</v>
      </c>
      <c r="H18" s="202"/>
      <c r="I18" s="204">
        <v>0</v>
      </c>
      <c r="J18" s="4">
        <v>332</v>
      </c>
      <c r="K18" s="1">
        <v>175</v>
      </c>
      <c r="L18" s="1">
        <v>0</v>
      </c>
      <c r="M18" s="2" t="s">
        <v>0</v>
      </c>
    </row>
    <row r="19" spans="1:13">
      <c r="A19" s="13" t="s">
        <v>23</v>
      </c>
      <c r="B19" s="202"/>
      <c r="C19" s="203">
        <v>0</v>
      </c>
      <c r="D19" s="202"/>
      <c r="E19" s="211">
        <v>0</v>
      </c>
      <c r="F19" s="202"/>
      <c r="G19" s="203">
        <v>0</v>
      </c>
      <c r="H19" s="202"/>
      <c r="I19" s="204">
        <v>0</v>
      </c>
      <c r="J19" s="4"/>
      <c r="L19" s="1">
        <v>0</v>
      </c>
      <c r="M19" s="2" t="s">
        <v>0</v>
      </c>
    </row>
    <row r="20" spans="1:13">
      <c r="A20" s="13" t="s">
        <v>24</v>
      </c>
      <c r="B20" s="202"/>
      <c r="C20" s="203">
        <v>0</v>
      </c>
      <c r="D20" s="202"/>
      <c r="E20" s="211">
        <v>33236</v>
      </c>
      <c r="F20" s="202"/>
      <c r="G20" s="203">
        <v>33236</v>
      </c>
      <c r="H20" s="202"/>
      <c r="I20" s="204">
        <f>E20-G20</f>
        <v>0</v>
      </c>
      <c r="J20" s="4"/>
      <c r="K20" s="1">
        <v>14918</v>
      </c>
      <c r="L20" s="1">
        <v>33236</v>
      </c>
      <c r="M20" s="2" t="s">
        <v>0</v>
      </c>
    </row>
    <row r="21" spans="1:13">
      <c r="A21" s="13" t="s">
        <v>25</v>
      </c>
      <c r="B21" s="202"/>
      <c r="C21" s="203">
        <v>49645</v>
      </c>
      <c r="D21" s="202"/>
      <c r="E21" s="211">
        <v>27549</v>
      </c>
      <c r="F21" s="202"/>
      <c r="G21" s="203">
        <v>11892</v>
      </c>
      <c r="H21" s="202"/>
      <c r="I21" s="204">
        <f t="shared" ref="I21:I28" si="0">E21-G21</f>
        <v>15657</v>
      </c>
      <c r="J21" s="4">
        <v>276</v>
      </c>
      <c r="K21" s="1">
        <v>14853</v>
      </c>
      <c r="L21" s="1">
        <v>11892</v>
      </c>
      <c r="M21" s="2" t="s">
        <v>0</v>
      </c>
    </row>
    <row r="22" spans="1:13">
      <c r="A22" s="13" t="s">
        <v>26</v>
      </c>
      <c r="B22" s="202"/>
      <c r="C22" s="203">
        <v>0</v>
      </c>
      <c r="D22" s="202"/>
      <c r="E22" s="211">
        <v>0</v>
      </c>
      <c r="F22" s="202"/>
      <c r="G22" s="203">
        <v>0</v>
      </c>
      <c r="H22" s="202"/>
      <c r="I22" s="204">
        <f t="shared" si="0"/>
        <v>0</v>
      </c>
      <c r="J22" s="4"/>
      <c r="K22" s="1">
        <v>135</v>
      </c>
      <c r="L22" s="1">
        <v>0</v>
      </c>
      <c r="M22" s="2" t="s">
        <v>0</v>
      </c>
    </row>
    <row r="23" spans="1:13">
      <c r="A23" s="13" t="s">
        <v>27</v>
      </c>
      <c r="B23" s="202"/>
      <c r="C23" s="203">
        <v>0</v>
      </c>
      <c r="D23" s="202"/>
      <c r="E23" s="211">
        <v>461</v>
      </c>
      <c r="F23" s="202"/>
      <c r="G23" s="203">
        <v>461</v>
      </c>
      <c r="H23" s="202"/>
      <c r="I23" s="204">
        <f t="shared" si="0"/>
        <v>0</v>
      </c>
      <c r="J23" s="4"/>
      <c r="L23" s="1">
        <v>461</v>
      </c>
      <c r="M23" s="2" t="s">
        <v>0</v>
      </c>
    </row>
    <row r="24" spans="1:13">
      <c r="A24" s="13" t="s">
        <v>28</v>
      </c>
      <c r="B24" s="202"/>
      <c r="C24" s="203">
        <v>0</v>
      </c>
      <c r="D24" s="202"/>
      <c r="E24" s="211">
        <v>0</v>
      </c>
      <c r="F24" s="202"/>
      <c r="G24" s="203">
        <v>0</v>
      </c>
      <c r="H24" s="202"/>
      <c r="I24" s="204">
        <f t="shared" si="0"/>
        <v>0</v>
      </c>
      <c r="J24" s="4"/>
      <c r="L24" s="1">
        <v>0</v>
      </c>
      <c r="M24" s="2" t="s">
        <v>0</v>
      </c>
    </row>
    <row r="25" spans="1:13">
      <c r="A25" s="13" t="s">
        <v>29</v>
      </c>
      <c r="B25" s="202"/>
      <c r="C25" s="203">
        <v>0</v>
      </c>
      <c r="D25" s="202"/>
      <c r="E25" s="211">
        <v>4029</v>
      </c>
      <c r="F25" s="202"/>
      <c r="G25" s="203">
        <v>4029</v>
      </c>
      <c r="H25" s="202"/>
      <c r="I25" s="204">
        <f t="shared" si="0"/>
        <v>0</v>
      </c>
      <c r="J25" s="4"/>
      <c r="K25" s="1">
        <v>10</v>
      </c>
      <c r="L25" s="1">
        <v>4029</v>
      </c>
      <c r="M25" s="2" t="s">
        <v>0</v>
      </c>
    </row>
    <row r="26" spans="1:13">
      <c r="A26" s="13" t="s">
        <v>30</v>
      </c>
      <c r="B26" s="202"/>
      <c r="C26" s="203">
        <v>2753</v>
      </c>
      <c r="D26" s="202"/>
      <c r="E26" s="211">
        <v>1786</v>
      </c>
      <c r="F26" s="202"/>
      <c r="G26" s="203">
        <v>1696</v>
      </c>
      <c r="H26" s="202"/>
      <c r="I26" s="204">
        <f t="shared" si="0"/>
        <v>90</v>
      </c>
      <c r="J26" s="4"/>
      <c r="K26" s="1">
        <v>85</v>
      </c>
      <c r="L26" s="1">
        <v>1696</v>
      </c>
      <c r="M26" s="2" t="s">
        <v>0</v>
      </c>
    </row>
    <row r="27" spans="1:13">
      <c r="A27" s="13" t="s">
        <v>31</v>
      </c>
      <c r="B27" s="202"/>
      <c r="C27" s="203">
        <v>29079</v>
      </c>
      <c r="D27" s="202"/>
      <c r="E27" s="211">
        <v>20828</v>
      </c>
      <c r="F27" s="202"/>
      <c r="G27" s="203">
        <v>17808</v>
      </c>
      <c r="H27" s="202"/>
      <c r="I27" s="204">
        <f t="shared" si="0"/>
        <v>3020</v>
      </c>
      <c r="J27" s="4"/>
      <c r="K27" s="1">
        <v>37758</v>
      </c>
      <c r="L27" s="1">
        <v>17808</v>
      </c>
      <c r="M27" s="2" t="s">
        <v>0</v>
      </c>
    </row>
    <row r="28" spans="1:13">
      <c r="A28" s="13" t="s">
        <v>32</v>
      </c>
      <c r="B28" s="202"/>
      <c r="C28" s="203">
        <v>107453</v>
      </c>
      <c r="D28" s="202"/>
      <c r="E28" s="211">
        <v>95548</v>
      </c>
      <c r="F28" s="202"/>
      <c r="G28" s="203">
        <v>11860</v>
      </c>
      <c r="H28" s="202"/>
      <c r="I28" s="204">
        <f t="shared" si="0"/>
        <v>83688</v>
      </c>
      <c r="J28" s="4"/>
      <c r="K28" s="1">
        <v>37758</v>
      </c>
      <c r="L28" s="1">
        <v>11860</v>
      </c>
      <c r="M28" s="2" t="s">
        <v>0</v>
      </c>
    </row>
    <row r="29" spans="1:13">
      <c r="A29" s="14" t="s">
        <v>33</v>
      </c>
      <c r="B29" s="209">
        <v>0</v>
      </c>
      <c r="C29" s="241">
        <f>SUM(C11:C28)</f>
        <v>194523</v>
      </c>
      <c r="D29" s="209">
        <v>0</v>
      </c>
      <c r="E29" s="244">
        <f>SUM(E13:E28)</f>
        <v>185527</v>
      </c>
      <c r="F29" s="209">
        <v>0</v>
      </c>
      <c r="G29" s="241">
        <f>SUM(G11:G28)</f>
        <v>80982</v>
      </c>
      <c r="H29" s="209">
        <v>0</v>
      </c>
      <c r="I29" s="242">
        <f>E29-G29</f>
        <v>104545</v>
      </c>
      <c r="J29" s="4">
        <v>9321</v>
      </c>
      <c r="K29" s="1">
        <v>71666</v>
      </c>
      <c r="L29" s="1">
        <v>80982</v>
      </c>
      <c r="M29" s="2" t="s">
        <v>0</v>
      </c>
    </row>
    <row r="30" spans="1:13" ht="16.899999999999999" customHeight="1">
      <c r="A30" s="15" t="s">
        <v>34</v>
      </c>
      <c r="B30" s="210"/>
      <c r="C30" s="211">
        <v>-165716</v>
      </c>
      <c r="D30" s="210"/>
      <c r="E30" s="211">
        <v>-103721</v>
      </c>
      <c r="F30" s="210"/>
      <c r="G30" s="211">
        <v>0</v>
      </c>
      <c r="H30" s="210"/>
      <c r="I30" s="212">
        <v>0</v>
      </c>
      <c r="J30" s="4"/>
      <c r="M30" s="2" t="s">
        <v>0</v>
      </c>
    </row>
    <row r="31" spans="1:13">
      <c r="A31" s="15" t="s">
        <v>35</v>
      </c>
      <c r="B31" s="210"/>
      <c r="C31" s="211">
        <v>103721</v>
      </c>
      <c r="D31" s="210"/>
      <c r="E31" s="211">
        <v>0</v>
      </c>
      <c r="F31" s="210"/>
      <c r="G31" s="211">
        <v>0</v>
      </c>
      <c r="H31" s="210"/>
      <c r="I31" s="212">
        <v>0</v>
      </c>
      <c r="J31" s="4"/>
      <c r="M31" s="2" t="s">
        <v>0</v>
      </c>
    </row>
    <row r="32" spans="1:13">
      <c r="A32" s="15" t="s">
        <v>36</v>
      </c>
      <c r="B32" s="210"/>
      <c r="C32" s="211">
        <v>-25433</v>
      </c>
      <c r="D32" s="210"/>
      <c r="E32" s="211">
        <v>-824</v>
      </c>
      <c r="F32" s="210"/>
      <c r="G32" s="211">
        <v>0</v>
      </c>
      <c r="H32" s="210"/>
      <c r="I32" s="212">
        <v>0</v>
      </c>
      <c r="J32" s="4"/>
      <c r="M32" s="2" t="s">
        <v>0</v>
      </c>
    </row>
    <row r="33" spans="1:14" ht="16.5" customHeight="1" thickBot="1">
      <c r="A33" s="16" t="s">
        <v>37</v>
      </c>
      <c r="B33" s="213"/>
      <c r="C33" s="236">
        <f>SUM(C29:C32)</f>
        <v>107095</v>
      </c>
      <c r="D33" s="213"/>
      <c r="E33" s="236">
        <f>SUM(E29:E32)</f>
        <v>80982</v>
      </c>
      <c r="F33" s="213"/>
      <c r="G33" s="236">
        <f>SUM(G29:G32)</f>
        <v>80982</v>
      </c>
      <c r="H33" s="213"/>
      <c r="I33" s="240">
        <f t="shared" ref="I33" si="1">E33-G33</f>
        <v>0</v>
      </c>
      <c r="J33" s="4"/>
      <c r="M33" s="2" t="s">
        <v>0</v>
      </c>
    </row>
    <row r="34" spans="1:14">
      <c r="A34" s="17"/>
      <c r="B34" s="214"/>
      <c r="C34" s="215"/>
      <c r="D34" s="214"/>
      <c r="E34" s="215"/>
      <c r="F34" s="214"/>
      <c r="G34" s="215"/>
      <c r="H34" s="214"/>
      <c r="I34" s="216"/>
      <c r="J34" s="4"/>
      <c r="M34" s="2" t="s">
        <v>0</v>
      </c>
    </row>
    <row r="35" spans="1:14">
      <c r="A35" s="18" t="s">
        <v>38</v>
      </c>
      <c r="B35" s="202"/>
      <c r="C35" s="203"/>
      <c r="D35" s="202"/>
      <c r="E35" s="203"/>
      <c r="F35" s="202"/>
      <c r="G35" s="203"/>
      <c r="H35" s="202"/>
      <c r="I35" s="204"/>
      <c r="J35" s="4"/>
      <c r="M35" s="2" t="s">
        <v>0</v>
      </c>
    </row>
    <row r="36" spans="1:14">
      <c r="A36" s="13" t="s">
        <v>39</v>
      </c>
      <c r="B36" s="217">
        <v>0</v>
      </c>
      <c r="C36" s="203">
        <v>0</v>
      </c>
      <c r="D36" s="217">
        <v>0</v>
      </c>
      <c r="E36" s="203">
        <v>0</v>
      </c>
      <c r="F36" s="217">
        <v>0</v>
      </c>
      <c r="G36" s="203">
        <v>0</v>
      </c>
      <c r="H36" s="210">
        <v>0</v>
      </c>
      <c r="I36" s="204">
        <v>0</v>
      </c>
      <c r="J36" s="4"/>
      <c r="M36" s="2" t="s">
        <v>0</v>
      </c>
    </row>
    <row r="37" spans="1:14">
      <c r="A37" s="9" t="s">
        <v>40</v>
      </c>
      <c r="B37" s="202">
        <v>0</v>
      </c>
      <c r="C37" s="203">
        <v>0</v>
      </c>
      <c r="D37" s="202">
        <v>0</v>
      </c>
      <c r="E37" s="203">
        <v>0</v>
      </c>
      <c r="F37" s="202">
        <v>0</v>
      </c>
      <c r="G37" s="203">
        <v>0</v>
      </c>
      <c r="H37" s="210">
        <v>0</v>
      </c>
      <c r="I37" s="204">
        <v>0</v>
      </c>
      <c r="J37" s="4"/>
      <c r="M37" s="2" t="s">
        <v>0</v>
      </c>
    </row>
    <row r="38" spans="1:14">
      <c r="A38" s="11" t="s">
        <v>41</v>
      </c>
      <c r="B38" s="218">
        <v>0</v>
      </c>
      <c r="C38" s="219">
        <v>0</v>
      </c>
      <c r="D38" s="218">
        <v>0</v>
      </c>
      <c r="E38" s="219">
        <v>0</v>
      </c>
      <c r="F38" s="218">
        <v>0</v>
      </c>
      <c r="G38" s="219">
        <v>0</v>
      </c>
      <c r="H38" s="220">
        <v>0</v>
      </c>
      <c r="I38" s="221">
        <v>0</v>
      </c>
      <c r="J38" s="4"/>
      <c r="M38" s="2" t="s">
        <v>0</v>
      </c>
    </row>
    <row r="39" spans="1:14">
      <c r="A39" s="19"/>
      <c r="B39" s="20"/>
      <c r="C39" s="20"/>
      <c r="D39" s="20"/>
      <c r="E39" s="20"/>
      <c r="F39" s="20"/>
      <c r="G39" s="20"/>
      <c r="H39" s="20"/>
      <c r="I39" s="20"/>
      <c r="J39" s="4"/>
      <c r="M39" s="2" t="s">
        <v>42</v>
      </c>
    </row>
    <row r="40" spans="1:14">
      <c r="A40" s="346"/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</row>
    <row r="41" spans="1:14">
      <c r="H41" s="21"/>
      <c r="I41" s="21"/>
      <c r="J41" s="4"/>
      <c r="M41" s="22"/>
      <c r="N41" s="23"/>
    </row>
    <row r="42" spans="1:14">
      <c r="A42" s="26"/>
      <c r="B42" s="26"/>
      <c r="C42" s="26"/>
      <c r="D42" s="26"/>
      <c r="E42" s="26"/>
      <c r="F42" s="26"/>
      <c r="G42" s="26"/>
      <c r="H42" s="25"/>
      <c r="I42" s="25"/>
      <c r="J42" s="4"/>
      <c r="M42" s="22"/>
      <c r="N42" s="23"/>
    </row>
    <row r="43" spans="1:14" ht="65.45" customHeight="1">
      <c r="A43" s="26"/>
      <c r="B43" s="345"/>
      <c r="C43" s="345"/>
      <c r="D43" s="345"/>
      <c r="E43" s="345"/>
      <c r="F43" s="345"/>
      <c r="G43" s="345"/>
      <c r="H43" s="345"/>
      <c r="I43" s="345"/>
      <c r="J43" s="4"/>
      <c r="M43" s="22"/>
      <c r="N43" s="23"/>
    </row>
    <row r="44" spans="1:14">
      <c r="H44" s="27"/>
      <c r="I44" s="27"/>
      <c r="J44" s="4"/>
    </row>
    <row r="45" spans="1:14">
      <c r="H45" s="27"/>
      <c r="I45" s="29"/>
      <c r="J45" s="4"/>
    </row>
    <row r="46" spans="1:14">
      <c r="H46" s="27"/>
      <c r="I46" s="27"/>
      <c r="J46" s="4"/>
    </row>
    <row r="47" spans="1:14">
      <c r="H47" s="27"/>
      <c r="I47" s="27"/>
      <c r="J47" s="4"/>
    </row>
    <row r="48" spans="1:14">
      <c r="H48" s="27"/>
      <c r="I48" s="27"/>
      <c r="J48" s="4"/>
    </row>
    <row r="49" spans="8:10">
      <c r="H49" s="27"/>
      <c r="I49" s="27"/>
      <c r="J49" s="4"/>
    </row>
    <row r="50" spans="8:10">
      <c r="H50" s="27"/>
      <c r="I50" s="27"/>
      <c r="J50" s="4"/>
    </row>
    <row r="51" spans="8:10">
      <c r="H51" s="27"/>
      <c r="I51" s="27"/>
      <c r="J51" s="4"/>
    </row>
    <row r="52" spans="8:10">
      <c r="H52" s="27"/>
      <c r="I52" s="27"/>
      <c r="J52" s="4"/>
    </row>
    <row r="53" spans="8:10">
      <c r="H53" s="27"/>
      <c r="I53" s="27"/>
      <c r="J53" s="4"/>
    </row>
    <row r="54" spans="8:10">
      <c r="H54" s="27"/>
      <c r="I54" s="27"/>
      <c r="J54" s="4"/>
    </row>
    <row r="55" spans="8:10">
      <c r="H55" s="27"/>
      <c r="I55" s="27"/>
      <c r="J55" s="4"/>
    </row>
    <row r="56" spans="8:10">
      <c r="H56" s="27"/>
      <c r="I56" s="30"/>
      <c r="J56" s="4"/>
    </row>
    <row r="57" spans="8:10">
      <c r="H57" s="27"/>
      <c r="I57" s="30"/>
      <c r="J57" s="4"/>
    </row>
    <row r="58" spans="8:10">
      <c r="H58" s="27"/>
      <c r="I58" s="27"/>
      <c r="J58" s="4"/>
    </row>
    <row r="59" spans="8:10">
      <c r="H59" s="27"/>
      <c r="I59" s="27"/>
      <c r="J59" s="4"/>
    </row>
    <row r="60" spans="8:10">
      <c r="H60" s="27"/>
      <c r="I60" s="27"/>
      <c r="J60" s="4"/>
    </row>
    <row r="61" spans="8:10">
      <c r="H61" s="27"/>
      <c r="I61" s="27"/>
      <c r="J61" s="4"/>
    </row>
    <row r="62" spans="8:10">
      <c r="H62" s="27"/>
      <c r="I62" s="27"/>
      <c r="J62" s="4"/>
    </row>
    <row r="63" spans="8:10">
      <c r="H63" s="27"/>
      <c r="I63" s="27"/>
      <c r="J63" s="4"/>
    </row>
    <row r="64" spans="8:10">
      <c r="H64" s="27"/>
      <c r="I64" s="27"/>
      <c r="J64" s="4"/>
    </row>
    <row r="65" spans="8:10">
      <c r="H65" s="27"/>
      <c r="I65" s="27"/>
      <c r="J65" s="4"/>
    </row>
    <row r="66" spans="8:10">
      <c r="H66" s="27"/>
      <c r="I66" s="27"/>
      <c r="J66" s="4"/>
    </row>
    <row r="67" spans="8:10">
      <c r="H67" s="27"/>
      <c r="I67" s="27"/>
      <c r="J67" s="4"/>
    </row>
    <row r="68" spans="8:10">
      <c r="H68" s="27"/>
      <c r="I68" s="27"/>
      <c r="J68" s="4"/>
    </row>
    <row r="69" spans="8:10">
      <c r="H69" s="27"/>
      <c r="I69" s="27"/>
      <c r="J69" s="4"/>
    </row>
    <row r="70" spans="8:10">
      <c r="H70" s="27"/>
      <c r="I70" s="27"/>
      <c r="J70" s="4"/>
    </row>
    <row r="71" spans="8:10">
      <c r="H71" s="31"/>
      <c r="I71" s="27"/>
      <c r="J71" s="4"/>
    </row>
    <row r="72" spans="8:10">
      <c r="H72" s="4"/>
      <c r="I72" s="4"/>
      <c r="J72" s="4"/>
    </row>
    <row r="73" spans="8:10">
      <c r="H73" s="32"/>
      <c r="I73" s="32"/>
      <c r="J73" s="4"/>
    </row>
    <row r="74" spans="8:10">
      <c r="H74" s="32"/>
      <c r="I74" s="32"/>
      <c r="J74" s="4"/>
    </row>
    <row r="75" spans="8:10">
      <c r="H75" s="32"/>
      <c r="I75" s="32"/>
      <c r="J75" s="4"/>
    </row>
    <row r="76" spans="8:10">
      <c r="H76" s="32"/>
      <c r="I76" s="32"/>
      <c r="J76" s="4"/>
    </row>
    <row r="77" spans="8:10">
      <c r="J77" s="4"/>
    </row>
    <row r="78" spans="8:10">
      <c r="J78" s="4"/>
    </row>
    <row r="180" spans="1:1">
      <c r="A180" s="1" t="s">
        <v>43</v>
      </c>
    </row>
  </sheetData>
  <mergeCells count="12">
    <mergeCell ref="A4:I4"/>
    <mergeCell ref="A1:I1"/>
    <mergeCell ref="A2:I2"/>
    <mergeCell ref="A3:I3"/>
    <mergeCell ref="B43:I43"/>
    <mergeCell ref="A40:M40"/>
    <mergeCell ref="A5:I5"/>
    <mergeCell ref="A6:A7"/>
    <mergeCell ref="B6:C6"/>
    <mergeCell ref="D6:E6"/>
    <mergeCell ref="F6:G6"/>
    <mergeCell ref="H6:I6"/>
  </mergeCells>
  <printOptions horizontalCentered="1"/>
  <pageMargins left="0" right="0" top="0.75" bottom="0.25" header="0.3" footer="0.3"/>
  <pageSetup scale="70" orientation="landscape" r:id="rId1"/>
  <headerFooter scaleWithDoc="0">
    <oddHeader>&amp;L&amp;"Times New Roman,Bold"&amp;12L: Summary of Requirements by Object Class</oddHeader>
    <oddFooter>&amp;C&amp;"Times New Roman,Regular"&amp;10Exhibit L - Summary of Requirements by Object Class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B. CNST Summary of Requirements</vt:lpstr>
      <vt:lpstr>D. Strategic Goals &amp; Objectives</vt:lpstr>
      <vt:lpstr>F. 2011 Crosswalk</vt:lpstr>
      <vt:lpstr>G. 2012 Crosswalk</vt:lpstr>
      <vt:lpstr>L. Summary by Object Class</vt:lpstr>
      <vt:lpstr>'B. CNST Summary of Requirements'!DL</vt:lpstr>
      <vt:lpstr>'B. CNST Summary of Requirements'!Print_Area</vt:lpstr>
      <vt:lpstr>'D. Strategic Goals &amp; Objectives'!Print_Area</vt:lpstr>
      <vt:lpstr>'F. 2011 Crosswalk'!Print_Area</vt:lpstr>
      <vt:lpstr>'G. 2012 Crosswalk'!Print_Area</vt:lpstr>
      <vt:lpstr>'L. Summary by Object Class'!Print_Area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2012-02-09T16:09:54Z</dcterms:modified>
</cp:coreProperties>
</file>