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080" yWindow="510" windowWidth="10830" windowHeight="6375" tabRatio="799" activeTab="2"/>
  </bookViews>
  <sheets>
    <sheet name="B. Summary of Requirements" sheetId="1" r:id="rId1"/>
    <sheet name="D. Strategic Goals &amp; Objective" sheetId="34" r:id="rId2"/>
    <sheet name="F. 2011 Crosswalk" sheetId="30" r:id="rId3"/>
    <sheet name="G. 2012 Crosswalk" sheetId="41" r:id="rId4"/>
    <sheet name="L. Summary by Object Class" sheetId="14" r:id="rId5"/>
  </sheets>
  <definedNames>
    <definedName name="__1ATTORNEY_SUPP">#REF!</definedName>
    <definedName name="__2GA_ROLLUP">#REF!</definedName>
    <definedName name="__3POS_BY_CAT">#REF!</definedName>
    <definedName name="_1ATTORNEY_SUPP">#REF!</definedName>
    <definedName name="_2GA_ROLLUP">'B. Summary of Requirements'!#REF!</definedName>
    <definedName name="_3POS_BY_CAT">#REF!</definedName>
    <definedName name="DL">'B. Summary of Requirements'!$A$3:$AZ$34</definedName>
    <definedName name="EXECSUPP">'B. Summary of Requirements'!#REF!</definedName>
    <definedName name="FY0711.1">#REF!</definedName>
    <definedName name="FY0711.5">#REF!</definedName>
    <definedName name="FY0712.1">#REF!</definedName>
    <definedName name="FY0721.0">#REF!</definedName>
    <definedName name="FY0722.0">#REF!</definedName>
    <definedName name="FY0723.1">#REF!</definedName>
    <definedName name="FY0723.2">#REF!</definedName>
    <definedName name="FY0723.3">#REF!</definedName>
    <definedName name="FY0724.0">#REF!</definedName>
    <definedName name="FY0725.2">#REF!</definedName>
    <definedName name="FY0725.3">#REF!</definedName>
    <definedName name="FY0725.6">#REF!</definedName>
    <definedName name="FY0726.0">#REF!</definedName>
    <definedName name="FY0731.0">#REF!</definedName>
    <definedName name="FY0732.0">#REF!</definedName>
    <definedName name="FY07Ling">#REF!</definedName>
    <definedName name="FY07Mult">#REF!</definedName>
    <definedName name="FY07PEPI">#REF!</definedName>
    <definedName name="FY07Tot">#REF!</definedName>
    <definedName name="FY07Train">#REF!</definedName>
    <definedName name="FY0811.1">#REF!</definedName>
    <definedName name="FY0811.5">#REF!</definedName>
    <definedName name="FY0812.1">#REF!</definedName>
    <definedName name="FY0821.0">#REF!</definedName>
    <definedName name="FY0822.0">#REF!</definedName>
    <definedName name="FY0823.1">#REF!</definedName>
    <definedName name="FY0823.2">#REF!</definedName>
    <definedName name="FY0823.3">#REF!</definedName>
    <definedName name="FY0824.0">#REF!</definedName>
    <definedName name="FY0825.2">#REF!</definedName>
    <definedName name="FY0825.3">#REF!</definedName>
    <definedName name="FY0825.6">#REF!</definedName>
    <definedName name="FY0826.0">#REF!</definedName>
    <definedName name="FY0831.0">#REF!</definedName>
    <definedName name="FY0832.0">#REF!</definedName>
    <definedName name="FY08Ling">#REF!</definedName>
    <definedName name="FY08Mult">#REF!</definedName>
    <definedName name="FY08PEPI">#REF!</definedName>
    <definedName name="FY08Tot">#REF!</definedName>
    <definedName name="FY08Train">#REF!</definedName>
    <definedName name="FY0911.1">#REF!</definedName>
    <definedName name="FY0911.5">#REF!</definedName>
    <definedName name="FY0912.1">#REF!</definedName>
    <definedName name="FY0921.0">#REF!</definedName>
    <definedName name="FY0922.0">#REF!</definedName>
    <definedName name="FY0923.1">#REF!</definedName>
    <definedName name="FY0923.2">#REF!</definedName>
    <definedName name="FY0923.3">#REF!</definedName>
    <definedName name="FY0924.0">#REF!</definedName>
    <definedName name="FY0925.2">#REF!</definedName>
    <definedName name="FY0925.3">#REF!</definedName>
    <definedName name="FY0925.6">#REF!</definedName>
    <definedName name="FY0926.0">#REF!</definedName>
    <definedName name="FY0931.0">#REF!</definedName>
    <definedName name="FY0932.0">#REF!</definedName>
    <definedName name="FY09Ling">#REF!</definedName>
    <definedName name="FY09Mult">#REF!</definedName>
    <definedName name="FY09PEPI">#REF!</definedName>
    <definedName name="FY09Tot">#REF!</definedName>
    <definedName name="FY09Train">#REF!</definedName>
    <definedName name="INTEL">'B. Summary of Requirements'!#REF!</definedName>
    <definedName name="JMD">'B. Summary of Requirements'!#REF!</definedName>
    <definedName name="PART">#REF!</definedName>
    <definedName name="_xlnm.Print_Area" localSheetId="0">'B. Summary of Requirements'!$A$1:$AZ$34</definedName>
    <definedName name="_xlnm.Print_Area" localSheetId="1">'D. Strategic Goals &amp; Objective'!$A$1:$O$23</definedName>
    <definedName name="_xlnm.Print_Area" localSheetId="2">'F. 2011 Crosswalk'!$A$1:$W$18</definedName>
    <definedName name="_xlnm.Print_Area" localSheetId="3">'G. 2012 Crosswalk'!$A$1:$T$18</definedName>
    <definedName name="_xlnm.Print_Area" localSheetId="4">'L. Summary by Object Class'!$A$1:$P$22</definedName>
    <definedName name="_xlnm.Print_Area">'B. Summary of Requirements'!$A$3:$AZ$34</definedName>
    <definedName name="REIMPRO">#REF!</definedName>
    <definedName name="REIMSOR">#REF!</definedName>
  </definedNames>
  <calcPr calcId="145621"/>
</workbook>
</file>

<file path=xl/calcChain.xml><?xml version="1.0" encoding="utf-8"?>
<calcChain xmlns="http://schemas.openxmlformats.org/spreadsheetml/2006/main">
  <c r="L20" i="14" l="1"/>
  <c r="I20" i="14"/>
  <c r="F20" i="14"/>
  <c r="S17" i="41" l="1"/>
  <c r="O20" i="34" l="1"/>
  <c r="W17" i="30" l="1"/>
  <c r="X25" i="1" l="1"/>
  <c r="X14" i="1"/>
  <c r="W25" i="1"/>
  <c r="W22" i="1"/>
  <c r="W14" i="1"/>
  <c r="V25" i="1"/>
  <c r="V22" i="1"/>
  <c r="V14" i="1"/>
  <c r="A7" i="41"/>
  <c r="A6" i="41"/>
  <c r="G22" i="34"/>
  <c r="M32" i="1"/>
  <c r="P32" i="1" s="1"/>
  <c r="N32" i="1"/>
  <c r="Q32" i="1" s="1"/>
  <c r="V32" i="1"/>
  <c r="AW32" i="1" s="1"/>
  <c r="W32" i="1"/>
  <c r="AG32" i="1"/>
  <c r="AH32" i="1"/>
  <c r="AI32" i="1"/>
  <c r="AX32" i="1"/>
  <c r="AY32" i="1"/>
  <c r="D22" i="34"/>
  <c r="O22" i="34"/>
  <c r="J22" i="34"/>
  <c r="A7" i="30"/>
  <c r="A6" i="30"/>
  <c r="B7" i="14"/>
  <c r="B6" i="14"/>
  <c r="Q19" i="14"/>
  <c r="P19" i="14"/>
  <c r="R19" i="14"/>
  <c r="N14" i="14"/>
  <c r="N15" i="14"/>
</calcChain>
</file>

<file path=xl/sharedStrings.xml><?xml version="1.0" encoding="utf-8"?>
<sst xmlns="http://schemas.openxmlformats.org/spreadsheetml/2006/main" count="264" uniqueCount="80">
  <si>
    <t>Strategic Goal and Objective</t>
  </si>
  <si>
    <t>Resources by Department of Justice Strategic Goal and Objective</t>
  </si>
  <si>
    <t>Summary of Requirements</t>
  </si>
  <si>
    <t>(Dollars in Thousands)</t>
  </si>
  <si>
    <t>Rescissions</t>
  </si>
  <si>
    <t>Request</t>
  </si>
  <si>
    <t>Pos.</t>
  </si>
  <si>
    <t xml:space="preserve"> </t>
  </si>
  <si>
    <t>Amount</t>
  </si>
  <si>
    <t>Perm.</t>
  </si>
  <si>
    <t>Current Services</t>
  </si>
  <si>
    <t>Increases</t>
  </si>
  <si>
    <t>Offsets</t>
  </si>
  <si>
    <t>Government-wide reduction (0.59%)…………………………………………………………………………………………………………………………………………………………………………………..</t>
  </si>
  <si>
    <t>Reduction applied to commerce Justice State appropriation (0.465%)…………………………………………………………………………………………………………………………………………………………………..</t>
  </si>
  <si>
    <t>atb</t>
  </si>
  <si>
    <t>enhance</t>
  </si>
  <si>
    <t>FTE</t>
  </si>
  <si>
    <t>Radiation Exposure Compensation</t>
  </si>
  <si>
    <t>Payments to the Radiation Compensation Trust Fund</t>
  </si>
  <si>
    <t>Radiation Exposure Compensation Trust Fund</t>
  </si>
  <si>
    <t xml:space="preserve">   Trust Fund</t>
  </si>
  <si>
    <t>41.0  Grants, Subsidies and Contributions</t>
  </si>
  <si>
    <t xml:space="preserve">            Total obligations</t>
  </si>
  <si>
    <t xml:space="preserve">                     Unobligated balance, end of year</t>
  </si>
  <si>
    <t xml:space="preserve">                     Unobligated balance, start of year</t>
  </si>
  <si>
    <t xml:space="preserve">                     Recoveries of prior year obligations</t>
  </si>
  <si>
    <t xml:space="preserve">            Total Requirements</t>
  </si>
  <si>
    <t>Activity/Program</t>
  </si>
  <si>
    <t>Object Classes</t>
  </si>
  <si>
    <t>FY 2005 Appropriation Enacted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..</t>
  </si>
  <si>
    <t>Summary of Requirements by Object Class</t>
  </si>
  <si>
    <t>Estimates by budget activity</t>
  </si>
  <si>
    <t>Recoveries</t>
  </si>
  <si>
    <t>Increases/Offsets</t>
  </si>
  <si>
    <t>$000s</t>
  </si>
  <si>
    <t>Subtotal, Goal 2</t>
  </si>
  <si>
    <t>GRAND TOTAL</t>
  </si>
  <si>
    <t xml:space="preserve">B: Summary of Requirements </t>
  </si>
  <si>
    <t xml:space="preserve">D: Resources by DOJ Strategic Goal and Objective </t>
  </si>
  <si>
    <t xml:space="preserve">L: Summary of Requirements by Object Class </t>
  </si>
  <si>
    <t>end of line</t>
  </si>
  <si>
    <t>end of sheet</t>
  </si>
  <si>
    <t>Without Rescissions</t>
  </si>
  <si>
    <t>2011 Offsets</t>
  </si>
  <si>
    <t>Crosswalk of 2011 Availability</t>
  </si>
  <si>
    <t>2013 Current Services</t>
  </si>
  <si>
    <t>2013 Total Request</t>
  </si>
  <si>
    <t>2011 Appropriation Enacted</t>
  </si>
  <si>
    <t xml:space="preserve">F: Crosswalk of 2011 Availability </t>
  </si>
  <si>
    <t xml:space="preserve"> FY 2011 Enacted</t>
  </si>
  <si>
    <t xml:space="preserve"> Availability</t>
  </si>
  <si>
    <t xml:space="preserve"> 2013 Request</t>
  </si>
  <si>
    <t>w/ Rescissions</t>
  </si>
  <si>
    <t xml:space="preserve">   Current Services</t>
  </si>
  <si>
    <t>Carryover</t>
  </si>
  <si>
    <t>Recissions</t>
  </si>
  <si>
    <t>Reprogrammings/</t>
  </si>
  <si>
    <t>Transfers</t>
  </si>
  <si>
    <t>Change</t>
  </si>
  <si>
    <t xml:space="preserve">G: Crosswalk of 2012 Availability </t>
  </si>
  <si>
    <t xml:space="preserve">2011 Enacted (with Rescissions, direct only) </t>
  </si>
  <si>
    <t>2012 Enacted (without Rescissions, direct only)</t>
  </si>
  <si>
    <t xml:space="preserve">          Total 2012 Enacted (with Recissions)</t>
  </si>
  <si>
    <t>2012 Rescissions</t>
  </si>
  <si>
    <t>2012 - 2013 Total Change</t>
  </si>
  <si>
    <t>Enacted</t>
  </si>
  <si>
    <t>2013 Adjustments to Base</t>
  </si>
  <si>
    <t>and Technical Adjustments</t>
  </si>
  <si>
    <t>Goal 2: Prevent Crime, Protect the Rights of the American People,</t>
  </si>
  <si>
    <t xml:space="preserve">  2.6: Protect the federal fisc and defend the interests of the United</t>
  </si>
  <si>
    <t xml:space="preserve">              and Enforce Federal Law</t>
  </si>
  <si>
    <t xml:space="preserve">         States</t>
  </si>
  <si>
    <t>Crosswalk of 2012 Availability</t>
  </si>
  <si>
    <t xml:space="preserve"> FY 2012 Enacted</t>
  </si>
  <si>
    <t>Decision Unit</t>
  </si>
  <si>
    <t>2011 Actuals</t>
  </si>
  <si>
    <t>FY 2012 Estimate</t>
  </si>
  <si>
    <t>Availability</t>
  </si>
  <si>
    <t xml:space="preserve">w/ Rescissions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</si>
</sst>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_(* #,##0_);_(* \(#,##0\);_(* &quot;....&quot;_);_(@_)"/>
    <numFmt numFmtId="166" formatCode="_(* #,##0_);_(* \(#,##0\);_(* &quot;-&quot;??_);_(@_)"/>
    <numFmt numFmtId="167" formatCode="0_);\(0\)"/>
  </numFmts>
  <fonts count="41">
    <font>
      <sz val="12"/>
      <name val="Arial"/>
    </font>
    <font>
      <sz val="11"/>
      <color indexed="8"/>
      <name val="Calibri"/>
      <family val="2"/>
    </font>
    <font>
      <sz val="12"/>
      <name val="TimesNewRomanPS"/>
    </font>
    <font>
      <sz val="12"/>
      <name val="Times New Roman"/>
      <family val="1"/>
    </font>
    <font>
      <b/>
      <sz val="14"/>
      <name val="TimesNewRomanPS"/>
    </font>
    <font>
      <sz val="13"/>
      <name val="TimesNewRomanPS"/>
    </font>
    <font>
      <sz val="12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sz val="13"/>
      <name val="Times New Roman"/>
      <family val="1"/>
    </font>
    <font>
      <u/>
      <sz val="12"/>
      <name val="Times New Roman"/>
      <family val="1"/>
    </font>
    <font>
      <b/>
      <sz val="12"/>
      <name val="Times New Roman"/>
      <family val="1"/>
    </font>
    <font>
      <b/>
      <sz val="16"/>
      <name val="Times New Roman"/>
      <family val="1"/>
    </font>
    <font>
      <sz val="10"/>
      <name val="TimesNewRomanPS"/>
    </font>
    <font>
      <sz val="10"/>
      <name val="Arial"/>
      <family val="2"/>
    </font>
    <font>
      <sz val="14"/>
      <name val="Times New Roman"/>
      <family val="1"/>
    </font>
    <font>
      <b/>
      <sz val="18"/>
      <name val="Times New Roman"/>
      <family val="1"/>
    </font>
    <font>
      <sz val="18"/>
      <name val="Times New Roman"/>
      <family val="1"/>
    </font>
    <font>
      <u val="singleAccounting"/>
      <sz val="14"/>
      <name val="Times New Roman"/>
      <family val="1"/>
    </font>
    <font>
      <sz val="8"/>
      <name val="Arial"/>
      <family val="2"/>
    </font>
    <font>
      <b/>
      <sz val="10"/>
      <name val="Times New Roman"/>
      <family val="1"/>
    </font>
    <font>
      <u/>
      <sz val="10"/>
      <name val="Times New Roman"/>
      <family val="1"/>
    </font>
    <font>
      <sz val="12"/>
      <color indexed="8"/>
      <name val="Times New Roman"/>
      <family val="1"/>
    </font>
    <font>
      <b/>
      <sz val="12"/>
      <color indexed="8"/>
      <name val="Times New Roman"/>
      <family val="1"/>
    </font>
    <font>
      <i/>
      <sz val="12"/>
      <color indexed="8"/>
      <name val="Times New Roman"/>
      <family val="1"/>
    </font>
    <font>
      <sz val="12"/>
      <name val="Arial"/>
      <family val="2"/>
    </font>
    <font>
      <sz val="8"/>
      <color indexed="9"/>
      <name val="Times New Roman"/>
      <family val="1"/>
    </font>
    <font>
      <sz val="8"/>
      <name val="Arial"/>
      <family val="2"/>
    </font>
    <font>
      <sz val="10"/>
      <color indexed="9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8"/>
      <color indexed="9"/>
      <name val="Times New Roman"/>
      <family val="1"/>
    </font>
    <font>
      <sz val="8"/>
      <name val="Times New Roman"/>
      <family val="1"/>
    </font>
    <font>
      <sz val="8"/>
      <color indexed="9"/>
      <name val="Arial"/>
      <family val="2"/>
    </font>
    <font>
      <sz val="16"/>
      <name val="Arial"/>
      <family val="2"/>
    </font>
    <font>
      <sz val="16"/>
      <name val="Times New Roman"/>
      <family val="1"/>
    </font>
    <font>
      <sz val="16"/>
      <color indexed="9"/>
      <name val="Arial"/>
      <family val="2"/>
    </font>
    <font>
      <b/>
      <sz val="20"/>
      <name val="Times New Roman"/>
      <family val="1"/>
    </font>
    <font>
      <sz val="20"/>
      <name val="Times New Roman"/>
      <family val="1"/>
    </font>
    <font>
      <u/>
      <sz val="16"/>
      <name val="Times New Roman"/>
      <family val="1"/>
    </font>
    <font>
      <b/>
      <sz val="10"/>
      <name val="TimesNewRomanPS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9">
    <xf numFmtId="0" fontId="0" fillId="0" borderId="0"/>
    <xf numFmtId="43" fontId="1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0" fontId="30" fillId="0" borderId="0"/>
    <xf numFmtId="0" fontId="30" fillId="0" borderId="0"/>
    <xf numFmtId="0" fontId="30" fillId="0" borderId="0"/>
    <xf numFmtId="0" fontId="1" fillId="0" borderId="0"/>
    <xf numFmtId="0" fontId="30" fillId="0" borderId="0"/>
    <xf numFmtId="0" fontId="29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4" fillId="0" borderId="0"/>
    <xf numFmtId="0" fontId="25" fillId="0" borderId="0"/>
    <xf numFmtId="0" fontId="25" fillId="0" borderId="0"/>
  </cellStyleXfs>
  <cellXfs count="424">
    <xf numFmtId="0" fontId="0" fillId="0" borderId="0" xfId="0"/>
    <xf numFmtId="165" fontId="2" fillId="0" borderId="0" xfId="0" applyNumberFormat="1" applyFont="1" applyAlignment="1"/>
    <xf numFmtId="165" fontId="6" fillId="0" borderId="0" xfId="0" applyNumberFormat="1" applyFont="1"/>
    <xf numFmtId="165" fontId="6" fillId="0" borderId="0" xfId="0" applyNumberFormat="1" applyFont="1" applyAlignment="1">
      <alignment horizontal="centerContinuous"/>
    </xf>
    <xf numFmtId="165" fontId="6" fillId="0" borderId="0" xfId="0" applyNumberFormat="1" applyFont="1" applyBorder="1" applyAlignment="1">
      <alignment horizontal="centerContinuous"/>
    </xf>
    <xf numFmtId="3" fontId="6" fillId="0" borderId="0" xfId="0" applyNumberFormat="1" applyFont="1" applyAlignment="1"/>
    <xf numFmtId="3" fontId="6" fillId="0" borderId="0" xfId="0" applyNumberFormat="1" applyFont="1" applyAlignment="1">
      <alignment horizontal="centerContinuous"/>
    </xf>
    <xf numFmtId="3" fontId="6" fillId="0" borderId="0" xfId="0" applyNumberFormat="1" applyFont="1" applyAlignment="1">
      <alignment horizontal="fill"/>
    </xf>
    <xf numFmtId="3" fontId="6" fillId="0" borderId="0" xfId="0" applyNumberFormat="1" applyFont="1" applyBorder="1" applyAlignment="1"/>
    <xf numFmtId="165" fontId="7" fillId="0" borderId="0" xfId="0" applyNumberFormat="1" applyFont="1" applyAlignment="1"/>
    <xf numFmtId="165" fontId="6" fillId="0" borderId="0" xfId="0" applyNumberFormat="1" applyFont="1" applyAlignment="1"/>
    <xf numFmtId="165" fontId="8" fillId="0" borderId="0" xfId="0" applyNumberFormat="1" applyFont="1" applyAlignment="1">
      <alignment horizontal="centerContinuous"/>
    </xf>
    <xf numFmtId="165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fill"/>
    </xf>
    <xf numFmtId="165" fontId="3" fillId="0" borderId="0" xfId="0" applyNumberFormat="1" applyFont="1" applyAlignment="1"/>
    <xf numFmtId="165" fontId="4" fillId="0" borderId="0" xfId="0" applyNumberFormat="1" applyFont="1" applyAlignment="1">
      <alignment horizontal="centerContinuous"/>
    </xf>
    <xf numFmtId="165" fontId="2" fillId="0" borderId="0" xfId="0" applyNumberFormat="1" applyFont="1" applyAlignment="1">
      <alignment horizontal="centerContinuous"/>
    </xf>
    <xf numFmtId="165" fontId="5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right"/>
    </xf>
    <xf numFmtId="3" fontId="12" fillId="0" borderId="0" xfId="0" applyNumberFormat="1" applyFont="1" applyAlignment="1"/>
    <xf numFmtId="165" fontId="6" fillId="0" borderId="0" xfId="0" applyNumberFormat="1" applyFont="1" applyBorder="1"/>
    <xf numFmtId="165" fontId="13" fillId="0" borderId="0" xfId="0" applyNumberFormat="1" applyFont="1" applyAlignment="1">
      <alignment horizontal="centerContinuous"/>
    </xf>
    <xf numFmtId="165" fontId="7" fillId="0" borderId="0" xfId="0" applyNumberFormat="1" applyFont="1" applyAlignment="1">
      <alignment horizontal="centerContinuous"/>
    </xf>
    <xf numFmtId="0" fontId="0" fillId="0" borderId="0" xfId="0" applyBorder="1" applyAlignment="1">
      <alignment vertical="top" wrapText="1"/>
    </xf>
    <xf numFmtId="0" fontId="6" fillId="0" borderId="0" xfId="0" applyFont="1" applyBorder="1" applyAlignment="1">
      <alignment vertical="top" wrapText="1"/>
    </xf>
    <xf numFmtId="165" fontId="2" fillId="0" borderId="0" xfId="0" applyNumberFormat="1" applyFont="1" applyFill="1" applyAlignment="1"/>
    <xf numFmtId="3" fontId="6" fillId="0" borderId="6" xfId="0" applyNumberFormat="1" applyFont="1" applyBorder="1" applyAlignment="1"/>
    <xf numFmtId="165" fontId="6" fillId="0" borderId="6" xfId="0" applyNumberFormat="1" applyFont="1" applyBorder="1" applyAlignment="1"/>
    <xf numFmtId="165" fontId="6" fillId="0" borderId="7" xfId="0" applyNumberFormat="1" applyFont="1" applyBorder="1" applyAlignment="1"/>
    <xf numFmtId="165" fontId="6" fillId="0" borderId="1" xfId="0" applyNumberFormat="1" applyFont="1" applyBorder="1" applyAlignment="1">
      <alignment horizontal="fill"/>
    </xf>
    <xf numFmtId="3" fontId="6" fillId="0" borderId="5" xfId="0" applyNumberFormat="1" applyFont="1" applyBorder="1" applyAlignment="1"/>
    <xf numFmtId="3" fontId="6" fillId="0" borderId="4" xfId="0" applyNumberFormat="1" applyFont="1" applyBorder="1" applyAlignment="1"/>
    <xf numFmtId="165" fontId="6" fillId="0" borderId="11" xfId="0" applyNumberFormat="1" applyFont="1" applyBorder="1" applyAlignment="1">
      <alignment horizontal="fill"/>
    </xf>
    <xf numFmtId="165" fontId="6" fillId="0" borderId="12" xfId="0" applyNumberFormat="1" applyFont="1" applyBorder="1" applyAlignment="1"/>
    <xf numFmtId="3" fontId="10" fillId="0" borderId="9" xfId="0" applyNumberFormat="1" applyFont="1" applyBorder="1" applyAlignment="1"/>
    <xf numFmtId="3" fontId="6" fillId="0" borderId="8" xfId="0" applyNumberFormat="1" applyFont="1" applyBorder="1" applyAlignment="1"/>
    <xf numFmtId="165" fontId="6" fillId="0" borderId="8" xfId="0" applyNumberFormat="1" applyFont="1" applyBorder="1" applyAlignment="1"/>
    <xf numFmtId="165" fontId="10" fillId="0" borderId="8" xfId="0" applyNumberFormat="1" applyFont="1" applyBorder="1" applyAlignment="1"/>
    <xf numFmtId="165" fontId="11" fillId="0" borderId="13" xfId="0" applyNumberFormat="1" applyFont="1" applyBorder="1" applyAlignment="1">
      <alignment horizontal="center"/>
    </xf>
    <xf numFmtId="165" fontId="11" fillId="0" borderId="14" xfId="0" applyNumberFormat="1" applyFont="1" applyBorder="1" applyAlignment="1">
      <alignment horizontal="center"/>
    </xf>
    <xf numFmtId="165" fontId="11" fillId="0" borderId="13" xfId="0" applyNumberFormat="1" applyFont="1" applyBorder="1" applyAlignment="1"/>
    <xf numFmtId="165" fontId="11" fillId="0" borderId="1" xfId="0" applyNumberFormat="1" applyFont="1" applyBorder="1" applyAlignment="1">
      <alignment horizontal="fill"/>
    </xf>
    <xf numFmtId="165" fontId="6" fillId="0" borderId="17" xfId="0" applyNumberFormat="1" applyFont="1" applyBorder="1" applyAlignment="1"/>
    <xf numFmtId="3" fontId="15" fillId="0" borderId="0" xfId="0" applyNumberFormat="1" applyFont="1" applyAlignment="1"/>
    <xf numFmtId="165" fontId="15" fillId="0" borderId="15" xfId="0" applyNumberFormat="1" applyFont="1" applyBorder="1" applyAlignment="1"/>
    <xf numFmtId="165" fontId="18" fillId="0" borderId="15" xfId="0" applyNumberFormat="1" applyFont="1" applyBorder="1" applyAlignment="1"/>
    <xf numFmtId="3" fontId="15" fillId="0" borderId="11" xfId="0" applyNumberFormat="1" applyFont="1" applyBorder="1" applyAlignment="1"/>
    <xf numFmtId="3" fontId="15" fillId="0" borderId="11" xfId="0" applyNumberFormat="1" applyFont="1" applyBorder="1" applyAlignment="1">
      <alignment horizontal="fill"/>
    </xf>
    <xf numFmtId="3" fontId="15" fillId="0" borderId="4" xfId="0" applyNumberFormat="1" applyFont="1" applyBorder="1" applyAlignment="1"/>
    <xf numFmtId="3" fontId="15" fillId="0" borderId="0" xfId="0" applyNumberFormat="1" applyFont="1" applyBorder="1" applyAlignment="1"/>
    <xf numFmtId="3" fontId="15" fillId="0" borderId="0" xfId="0" applyNumberFormat="1" applyFont="1" applyAlignment="1">
      <alignment horizontal="fill"/>
    </xf>
    <xf numFmtId="3" fontId="10" fillId="0" borderId="0" xfId="0" applyNumberFormat="1" applyFont="1" applyAlignment="1">
      <alignment horizontal="centerContinuous"/>
    </xf>
    <xf numFmtId="165" fontId="6" fillId="0" borderId="10" xfId="0" applyNumberFormat="1" applyFont="1" applyBorder="1" applyAlignment="1">
      <alignment horizontal="centerContinuous"/>
    </xf>
    <xf numFmtId="165" fontId="10" fillId="0" borderId="1" xfId="0" applyNumberFormat="1" applyFont="1" applyBorder="1" applyAlignment="1">
      <alignment horizontal="centerContinuous"/>
    </xf>
    <xf numFmtId="165" fontId="6" fillId="0" borderId="1" xfId="0" applyNumberFormat="1" applyFont="1" applyBorder="1" applyAlignment="1"/>
    <xf numFmtId="165" fontId="6" fillId="0" borderId="1" xfId="0" applyNumberFormat="1" applyFont="1" applyBorder="1" applyAlignment="1">
      <alignment horizontal="centerContinuous"/>
    </xf>
    <xf numFmtId="3" fontId="11" fillId="0" borderId="9" xfId="0" applyNumberFormat="1" applyFont="1" applyBorder="1" applyAlignment="1" applyProtection="1">
      <protection locked="0"/>
    </xf>
    <xf numFmtId="165" fontId="6" fillId="0" borderId="9" xfId="0" applyNumberFormat="1" applyFont="1" applyBorder="1" applyAlignment="1">
      <alignment horizontal="right"/>
    </xf>
    <xf numFmtId="165" fontId="6" fillId="0" borderId="8" xfId="0" applyNumberFormat="1" applyFont="1" applyBorder="1" applyAlignment="1">
      <alignment horizontal="center"/>
    </xf>
    <xf numFmtId="165" fontId="6" fillId="0" borderId="8" xfId="0" applyNumberFormat="1" applyFont="1" applyBorder="1" applyAlignment="1">
      <alignment horizontal="right"/>
    </xf>
    <xf numFmtId="0" fontId="14" fillId="0" borderId="0" xfId="0" applyFont="1"/>
    <xf numFmtId="0" fontId="7" fillId="0" borderId="0" xfId="36" applyFont="1"/>
    <xf numFmtId="0" fontId="7" fillId="0" borderId="0" xfId="36" applyFont="1" applyFill="1"/>
    <xf numFmtId="0" fontId="20" fillId="0" borderId="10" xfId="36" applyFont="1" applyFill="1" applyBorder="1" applyAlignment="1">
      <alignment horizontal="centerContinuous"/>
    </xf>
    <xf numFmtId="0" fontId="7" fillId="0" borderId="4" xfId="36" applyFont="1" applyFill="1" applyBorder="1" applyAlignment="1">
      <alignment horizontal="center"/>
    </xf>
    <xf numFmtId="0" fontId="7" fillId="0" borderId="2" xfId="36" applyFont="1" applyFill="1" applyBorder="1" applyAlignment="1">
      <alignment horizontal="center"/>
    </xf>
    <xf numFmtId="0" fontId="21" fillId="0" borderId="10" xfId="36" applyFont="1" applyFill="1" applyBorder="1" applyAlignment="1">
      <alignment horizontal="center"/>
    </xf>
    <xf numFmtId="0" fontId="7" fillId="0" borderId="15" xfId="36" applyFont="1" applyBorder="1"/>
    <xf numFmtId="0" fontId="7" fillId="0" borderId="4" xfId="36" applyFont="1" applyBorder="1"/>
    <xf numFmtId="0" fontId="7" fillId="0" borderId="2" xfId="36" applyFont="1" applyBorder="1"/>
    <xf numFmtId="0" fontId="20" fillId="0" borderId="15" xfId="36" applyFont="1" applyBorder="1"/>
    <xf numFmtId="166" fontId="20" fillId="0" borderId="15" xfId="1" applyNumberFormat="1" applyFont="1" applyBorder="1"/>
    <xf numFmtId="0" fontId="20" fillId="0" borderId="20" xfId="36" applyFont="1" applyBorder="1" applyAlignment="1">
      <alignment horizontal="left"/>
    </xf>
    <xf numFmtId="0" fontId="20" fillId="0" borderId="21" xfId="36" applyFont="1" applyBorder="1" applyAlignment="1">
      <alignment horizontal="left"/>
    </xf>
    <xf numFmtId="0" fontId="7" fillId="0" borderId="15" xfId="36" applyFont="1" applyFill="1" applyBorder="1" applyAlignment="1"/>
    <xf numFmtId="0" fontId="21" fillId="0" borderId="4" xfId="36" applyFont="1" applyFill="1" applyBorder="1" applyAlignment="1">
      <alignment horizontal="center"/>
    </xf>
    <xf numFmtId="0" fontId="21" fillId="0" borderId="2" xfId="36" applyFont="1" applyFill="1" applyBorder="1" applyAlignment="1">
      <alignment horizontal="center"/>
    </xf>
    <xf numFmtId="165" fontId="22" fillId="2" borderId="11" xfId="0" applyNumberFormat="1" applyFont="1" applyFill="1" applyBorder="1" applyAlignment="1">
      <alignment horizontal="left"/>
    </xf>
    <xf numFmtId="165" fontId="22" fillId="2" borderId="11" xfId="0" applyNumberFormat="1" applyFont="1" applyFill="1" applyBorder="1" applyAlignment="1"/>
    <xf numFmtId="165" fontId="22" fillId="2" borderId="22" xfId="0" applyNumberFormat="1" applyFont="1" applyFill="1" applyBorder="1" applyAlignment="1"/>
    <xf numFmtId="165" fontId="22" fillId="2" borderId="12" xfId="0" applyNumberFormat="1" applyFont="1" applyFill="1" applyBorder="1" applyAlignment="1"/>
    <xf numFmtId="164" fontId="22" fillId="2" borderId="11" xfId="0" applyNumberFormat="1" applyFont="1" applyFill="1" applyBorder="1" applyAlignment="1"/>
    <xf numFmtId="164" fontId="22" fillId="2" borderId="22" xfId="0" applyNumberFormat="1" applyFont="1" applyFill="1" applyBorder="1" applyAlignment="1"/>
    <xf numFmtId="165" fontId="24" fillId="2" borderId="11" xfId="0" applyNumberFormat="1" applyFont="1" applyFill="1" applyBorder="1" applyAlignment="1"/>
    <xf numFmtId="165" fontId="24" fillId="2" borderId="12" xfId="0" applyNumberFormat="1" applyFont="1" applyFill="1" applyBorder="1" applyAlignment="1"/>
    <xf numFmtId="165" fontId="24" fillId="2" borderId="22" xfId="0" applyNumberFormat="1" applyFont="1" applyFill="1" applyBorder="1" applyAlignment="1"/>
    <xf numFmtId="165" fontId="24" fillId="2" borderId="23" xfId="0" applyNumberFormat="1" applyFont="1" applyFill="1" applyBorder="1" applyAlignment="1"/>
    <xf numFmtId="165" fontId="22" fillId="2" borderId="24" xfId="0" applyNumberFormat="1" applyFont="1" applyFill="1" applyBorder="1" applyAlignment="1">
      <alignment horizontal="left"/>
    </xf>
    <xf numFmtId="165" fontId="22" fillId="2" borderId="24" xfId="0" applyNumberFormat="1" applyFont="1" applyFill="1" applyBorder="1" applyAlignment="1"/>
    <xf numFmtId="165" fontId="22" fillId="2" borderId="17" xfId="0" applyNumberFormat="1" applyFont="1" applyFill="1" applyBorder="1" applyAlignment="1"/>
    <xf numFmtId="165" fontId="22" fillId="2" borderId="25" xfId="0" applyNumberFormat="1" applyFont="1" applyFill="1" applyBorder="1" applyAlignment="1"/>
    <xf numFmtId="5" fontId="22" fillId="2" borderId="11" xfId="0" applyNumberFormat="1" applyFont="1" applyFill="1" applyBorder="1" applyAlignment="1"/>
    <xf numFmtId="5" fontId="22" fillId="2" borderId="22" xfId="0" applyNumberFormat="1" applyFont="1" applyFill="1" applyBorder="1" applyAlignment="1"/>
    <xf numFmtId="165" fontId="6" fillId="0" borderId="0" xfId="0" applyNumberFormat="1" applyFont="1" applyBorder="1" applyAlignment="1">
      <alignment horizontal="center"/>
    </xf>
    <xf numFmtId="165" fontId="6" fillId="0" borderId="0" xfId="0" applyNumberFormat="1" applyFont="1" applyBorder="1" applyAlignment="1">
      <alignment horizontal="right"/>
    </xf>
    <xf numFmtId="165" fontId="6" fillId="0" borderId="0" xfId="0" applyNumberFormat="1" applyFont="1" applyBorder="1" applyAlignment="1"/>
    <xf numFmtId="37" fontId="15" fillId="0" borderId="18" xfId="0" applyNumberFormat="1" applyFont="1" applyBorder="1" applyAlignment="1"/>
    <xf numFmtId="37" fontId="15" fillId="0" borderId="15" xfId="0" applyNumberFormat="1" applyFont="1" applyBorder="1" applyAlignment="1"/>
    <xf numFmtId="37" fontId="18" fillId="0" borderId="15" xfId="0" applyNumberFormat="1" applyFont="1" applyBorder="1" applyAlignment="1"/>
    <xf numFmtId="37" fontId="8" fillId="0" borderId="18" xfId="0" applyNumberFormat="1" applyFont="1" applyBorder="1" applyAlignment="1"/>
    <xf numFmtId="37" fontId="15" fillId="0" borderId="19" xfId="0" applyNumberFormat="1" applyFont="1" applyBorder="1" applyAlignment="1"/>
    <xf numFmtId="0" fontId="28" fillId="0" borderId="0" xfId="36" applyFont="1"/>
    <xf numFmtId="165" fontId="31" fillId="0" borderId="0" xfId="0" applyNumberFormat="1" applyFont="1" applyAlignment="1"/>
    <xf numFmtId="165" fontId="32" fillId="0" borderId="0" xfId="0" applyNumberFormat="1" applyFont="1" applyAlignment="1"/>
    <xf numFmtId="165" fontId="33" fillId="0" borderId="0" xfId="0" applyNumberFormat="1" applyFont="1"/>
    <xf numFmtId="165" fontId="27" fillId="0" borderId="0" xfId="0" applyNumberFormat="1" applyFont="1"/>
    <xf numFmtId="0" fontId="15" fillId="0" borderId="19" xfId="0" applyNumberFormat="1" applyFont="1" applyBorder="1" applyAlignment="1"/>
    <xf numFmtId="0" fontId="8" fillId="0" borderId="18" xfId="0" applyNumberFormat="1" applyFont="1" applyBorder="1" applyAlignment="1"/>
    <xf numFmtId="0" fontId="20" fillId="0" borderId="10" xfId="1" applyNumberFormat="1" applyFont="1" applyBorder="1"/>
    <xf numFmtId="0" fontId="7" fillId="0" borderId="0" xfId="36" applyNumberFormat="1" applyFont="1"/>
    <xf numFmtId="0" fontId="20" fillId="0" borderId="26" xfId="36" applyNumberFormat="1" applyFont="1" applyBorder="1" applyAlignment="1">
      <alignment horizontal="right"/>
    </xf>
    <xf numFmtId="0" fontId="20" fillId="0" borderId="10" xfId="1" applyNumberFormat="1" applyFont="1" applyBorder="1" applyAlignment="1">
      <alignment horizontal="right"/>
    </xf>
    <xf numFmtId="0" fontId="7" fillId="0" borderId="0" xfId="36" applyNumberFormat="1" applyFont="1" applyAlignment="1">
      <alignment horizontal="right"/>
    </xf>
    <xf numFmtId="0" fontId="20" fillId="0" borderId="27" xfId="36" applyNumberFormat="1" applyFont="1" applyBorder="1" applyAlignment="1">
      <alignment horizontal="right"/>
    </xf>
    <xf numFmtId="0" fontId="22" fillId="2" borderId="11" xfId="0" applyNumberFormat="1" applyFont="1" applyFill="1" applyBorder="1" applyAlignment="1"/>
    <xf numFmtId="0" fontId="22" fillId="2" borderId="12" xfId="0" applyNumberFormat="1" applyFont="1" applyFill="1" applyBorder="1" applyAlignment="1"/>
    <xf numFmtId="0" fontId="25" fillId="0" borderId="24" xfId="0" applyFont="1" applyBorder="1"/>
    <xf numFmtId="165" fontId="23" fillId="2" borderId="29" xfId="0" applyNumberFormat="1" applyFont="1" applyFill="1" applyBorder="1" applyAlignment="1">
      <alignment horizontal="right"/>
    </xf>
    <xf numFmtId="165" fontId="23" fillId="2" borderId="30" xfId="0" applyNumberFormat="1" applyFont="1" applyFill="1" applyBorder="1" applyAlignment="1">
      <alignment horizontal="right"/>
    </xf>
    <xf numFmtId="165" fontId="23" fillId="2" borderId="31" xfId="0" applyNumberFormat="1" applyFont="1" applyFill="1" applyBorder="1" applyAlignment="1">
      <alignment horizontal="right"/>
    </xf>
    <xf numFmtId="165" fontId="23" fillId="2" borderId="29" xfId="0" applyNumberFormat="1" applyFont="1" applyFill="1" applyBorder="1" applyAlignment="1"/>
    <xf numFmtId="165" fontId="23" fillId="2" borderId="30" xfId="0" applyNumberFormat="1" applyFont="1" applyFill="1" applyBorder="1" applyAlignment="1"/>
    <xf numFmtId="5" fontId="20" fillId="0" borderId="28" xfId="13" applyNumberFormat="1" applyFont="1" applyBorder="1" applyAlignment="1">
      <alignment horizontal="right"/>
    </xf>
    <xf numFmtId="5" fontId="20" fillId="0" borderId="32" xfId="13" applyNumberFormat="1" applyFont="1" applyBorder="1" applyAlignment="1">
      <alignment horizontal="right"/>
    </xf>
    <xf numFmtId="3" fontId="11" fillId="0" borderId="4" xfId="0" applyNumberFormat="1" applyFont="1" applyBorder="1" applyAlignment="1" applyProtection="1">
      <protection locked="0"/>
    </xf>
    <xf numFmtId="165" fontId="6" fillId="0" borderId="4" xfId="0" applyNumberFormat="1" applyFont="1" applyBorder="1" applyAlignment="1">
      <alignment horizontal="right"/>
    </xf>
    <xf numFmtId="3" fontId="6" fillId="0" borderId="10" xfId="0" applyNumberFormat="1" applyFont="1" applyBorder="1" applyAlignment="1"/>
    <xf numFmtId="0" fontId="6" fillId="0" borderId="10" xfId="0" applyNumberFormat="1" applyFont="1" applyBorder="1" applyAlignment="1"/>
    <xf numFmtId="0" fontId="6" fillId="0" borderId="1" xfId="0" applyNumberFormat="1" applyFont="1" applyBorder="1" applyAlignment="1"/>
    <xf numFmtId="164" fontId="6" fillId="0" borderId="1" xfId="0" applyNumberFormat="1" applyFont="1" applyBorder="1" applyAlignment="1"/>
    <xf numFmtId="5" fontId="6" fillId="0" borderId="1" xfId="0" applyNumberFormat="1" applyFont="1" applyBorder="1" applyAlignment="1"/>
    <xf numFmtId="0" fontId="0" fillId="0" borderId="7" xfId="0" applyBorder="1" applyAlignment="1">
      <alignment horizontal="center"/>
    </xf>
    <xf numFmtId="165" fontId="11" fillId="0" borderId="6" xfId="0" applyNumberFormat="1" applyFont="1" applyBorder="1" applyAlignment="1">
      <alignment horizontal="center"/>
    </xf>
    <xf numFmtId="165" fontId="11" fillId="0" borderId="6" xfId="0" applyNumberFormat="1" applyFont="1" applyBorder="1" applyAlignment="1"/>
    <xf numFmtId="165" fontId="11" fillId="0" borderId="8" xfId="0" applyNumberFormat="1" applyFont="1" applyBorder="1" applyAlignment="1">
      <alignment horizontal="center"/>
    </xf>
    <xf numFmtId="0" fontId="15" fillId="0" borderId="1" xfId="0" applyNumberFormat="1" applyFont="1" applyBorder="1" applyAlignment="1"/>
    <xf numFmtId="165" fontId="6" fillId="0" borderId="0" xfId="0" applyNumberFormat="1" applyFont="1" applyBorder="1" applyAlignment="1">
      <alignment horizontal="fill"/>
    </xf>
    <xf numFmtId="165" fontId="15" fillId="0" borderId="0" xfId="0" applyNumberFormat="1" applyFont="1" applyBorder="1" applyAlignment="1"/>
    <xf numFmtId="165" fontId="18" fillId="0" borderId="0" xfId="0" applyNumberFormat="1" applyFont="1" applyBorder="1" applyAlignment="1"/>
    <xf numFmtId="0" fontId="8" fillId="0" borderId="11" xfId="0" applyNumberFormat="1" applyFont="1" applyBorder="1" applyAlignment="1"/>
    <xf numFmtId="0" fontId="8" fillId="0" borderId="1" xfId="0" applyNumberFormat="1" applyFont="1" applyBorder="1" applyAlignment="1"/>
    <xf numFmtId="165" fontId="11" fillId="0" borderId="8" xfId="0" applyNumberFormat="1" applyFont="1" applyBorder="1" applyAlignment="1">
      <alignment horizontal="right"/>
    </xf>
    <xf numFmtId="5" fontId="8" fillId="0" borderId="1" xfId="0" applyNumberFormat="1" applyFont="1" applyBorder="1" applyAlignment="1"/>
    <xf numFmtId="37" fontId="15" fillId="0" borderId="0" xfId="0" applyNumberFormat="1" applyFont="1" applyBorder="1" applyAlignment="1"/>
    <xf numFmtId="37" fontId="18" fillId="0" borderId="0" xfId="0" applyNumberFormat="1" applyFont="1" applyBorder="1" applyAlignment="1"/>
    <xf numFmtId="37" fontId="8" fillId="0" borderId="11" xfId="0" applyNumberFormat="1" applyFont="1" applyBorder="1" applyAlignment="1"/>
    <xf numFmtId="37" fontId="8" fillId="0" borderId="1" xfId="0" applyNumberFormat="1" applyFont="1" applyBorder="1" applyAlignment="1"/>
    <xf numFmtId="37" fontId="15" fillId="0" borderId="1" xfId="0" applyNumberFormat="1" applyFont="1" applyBorder="1" applyAlignment="1"/>
    <xf numFmtId="0" fontId="0" fillId="0" borderId="13" xfId="0" applyBorder="1" applyAlignment="1">
      <alignment horizontal="center"/>
    </xf>
    <xf numFmtId="3" fontId="12" fillId="0" borderId="0" xfId="0" applyNumberFormat="1" applyFont="1" applyAlignment="1"/>
    <xf numFmtId="165" fontId="3" fillId="0" borderId="10" xfId="0" applyNumberFormat="1" applyFont="1" applyBorder="1" applyAlignment="1">
      <alignment horizontal="centerContinuous"/>
    </xf>
    <xf numFmtId="37" fontId="22" fillId="2" borderId="22" xfId="0" applyNumberFormat="1" applyFont="1" applyFill="1" applyBorder="1" applyAlignment="1"/>
    <xf numFmtId="3" fontId="24" fillId="2" borderId="11" xfId="0" applyNumberFormat="1" applyFont="1" applyFill="1" applyBorder="1" applyAlignment="1"/>
    <xf numFmtId="3" fontId="8" fillId="0" borderId="12" xfId="0" applyNumberFormat="1" applyFont="1" applyBorder="1" applyAlignment="1"/>
    <xf numFmtId="0" fontId="0" fillId="0" borderId="11" xfId="0" applyBorder="1" applyAlignment="1"/>
    <xf numFmtId="0" fontId="7" fillId="0" borderId="0" xfId="36" applyFont="1" applyFill="1" applyBorder="1" applyAlignment="1">
      <alignment horizontal="center"/>
    </xf>
    <xf numFmtId="0" fontId="21" fillId="0" borderId="0" xfId="36" applyFont="1" applyFill="1" applyBorder="1" applyAlignment="1">
      <alignment horizontal="center"/>
    </xf>
    <xf numFmtId="0" fontId="7" fillId="0" borderId="0" xfId="36" applyFont="1" applyBorder="1"/>
    <xf numFmtId="0" fontId="7" fillId="0" borderId="4" xfId="36" applyNumberFormat="1" applyFont="1" applyBorder="1" applyAlignment="1">
      <alignment horizontal="right"/>
    </xf>
    <xf numFmtId="0" fontId="6" fillId="0" borderId="0" xfId="0" applyFont="1" applyBorder="1" applyAlignment="1">
      <alignment vertical="top" wrapText="1"/>
    </xf>
    <xf numFmtId="0" fontId="0" fillId="0" borderId="0" xfId="0" applyBorder="1" applyAlignment="1">
      <alignment vertical="top" wrapText="1"/>
    </xf>
    <xf numFmtId="0" fontId="20" fillId="0" borderId="1" xfId="36" applyFont="1" applyFill="1" applyBorder="1" applyAlignment="1">
      <alignment horizontal="centerContinuous"/>
    </xf>
    <xf numFmtId="0" fontId="21" fillId="0" borderId="1" xfId="36" applyFont="1" applyFill="1" applyBorder="1" applyAlignment="1">
      <alignment horizontal="center"/>
    </xf>
    <xf numFmtId="0" fontId="20" fillId="0" borderId="1" xfId="1" applyNumberFormat="1" applyFont="1" applyBorder="1" applyAlignment="1">
      <alignment horizontal="right"/>
    </xf>
    <xf numFmtId="0" fontId="20" fillId="0" borderId="33" xfId="13" applyNumberFormat="1" applyFont="1" applyBorder="1" applyAlignment="1">
      <alignment horizontal="right"/>
    </xf>
    <xf numFmtId="1" fontId="20" fillId="0" borderId="0" xfId="36" applyNumberFormat="1" applyFont="1" applyFill="1" applyBorder="1" applyAlignment="1">
      <alignment horizontal="center"/>
    </xf>
    <xf numFmtId="0" fontId="20" fillId="0" borderId="0" xfId="36" applyFont="1" applyFill="1" applyBorder="1" applyAlignment="1">
      <alignment horizontal="left"/>
    </xf>
    <xf numFmtId="0" fontId="20" fillId="0" borderId="0" xfId="1" applyNumberFormat="1" applyFont="1" applyBorder="1" applyAlignment="1">
      <alignment horizontal="right"/>
    </xf>
    <xf numFmtId="0" fontId="7" fillId="0" borderId="0" xfId="36" applyNumberFormat="1" applyFont="1" applyBorder="1" applyAlignment="1">
      <alignment horizontal="right"/>
    </xf>
    <xf numFmtId="0" fontId="20" fillId="0" borderId="0" xfId="36" applyNumberFormat="1" applyFont="1" applyBorder="1" applyAlignment="1">
      <alignment horizontal="right"/>
    </xf>
    <xf numFmtId="0" fontId="7" fillId="0" borderId="5" xfId="36" applyFont="1" applyFill="1" applyBorder="1" applyAlignment="1">
      <alignment horizontal="center"/>
    </xf>
    <xf numFmtId="0" fontId="24" fillId="2" borderId="11" xfId="0" applyNumberFormat="1" applyFont="1" applyFill="1" applyBorder="1" applyAlignment="1"/>
    <xf numFmtId="165" fontId="3" fillId="0" borderId="9" xfId="0" applyNumberFormat="1" applyFont="1" applyBorder="1" applyAlignment="1">
      <alignment horizontal="center"/>
    </xf>
    <xf numFmtId="165" fontId="6" fillId="0" borderId="9" xfId="0" applyNumberFormat="1" applyFont="1" applyBorder="1" applyAlignment="1">
      <alignment horizontal="center"/>
    </xf>
    <xf numFmtId="0" fontId="12" fillId="0" borderId="0" xfId="36" applyFont="1"/>
    <xf numFmtId="0" fontId="34" fillId="0" borderId="0" xfId="36" applyFont="1"/>
    <xf numFmtId="0" fontId="34" fillId="0" borderId="0" xfId="0" applyFont="1"/>
    <xf numFmtId="165" fontId="35" fillId="0" borderId="0" xfId="0" applyNumberFormat="1" applyFont="1"/>
    <xf numFmtId="165" fontId="36" fillId="0" borderId="0" xfId="0" applyNumberFormat="1" applyFont="1"/>
    <xf numFmtId="3" fontId="38" fillId="0" borderId="0" xfId="0" applyNumberFormat="1" applyFont="1" applyAlignment="1"/>
    <xf numFmtId="3" fontId="35" fillId="0" borderId="0" xfId="0" applyNumberFormat="1" applyFont="1" applyAlignment="1"/>
    <xf numFmtId="1" fontId="6" fillId="0" borderId="6" xfId="0" applyNumberFormat="1" applyFont="1" applyBorder="1" applyAlignment="1">
      <alignment horizontal="center"/>
    </xf>
    <xf numFmtId="165" fontId="6" fillId="0" borderId="16" xfId="0" applyNumberFormat="1" applyFont="1" applyBorder="1" applyAlignment="1">
      <alignment horizontal="center"/>
    </xf>
    <xf numFmtId="165" fontId="6" fillId="0" borderId="2" xfId="0" applyNumberFormat="1" applyFont="1" applyBorder="1" applyAlignment="1">
      <alignment horizontal="right"/>
    </xf>
    <xf numFmtId="164" fontId="6" fillId="0" borderId="3" xfId="0" applyNumberFormat="1" applyFont="1" applyBorder="1" applyAlignment="1"/>
    <xf numFmtId="165" fontId="3" fillId="0" borderId="8" xfId="0" applyNumberFormat="1" applyFont="1" applyBorder="1" applyAlignment="1">
      <alignment horizontal="center"/>
    </xf>
    <xf numFmtId="165" fontId="3" fillId="0" borderId="1" xfId="0" applyNumberFormat="1" applyFont="1" applyBorder="1" applyAlignment="1">
      <alignment horizontal="centerContinuous"/>
    </xf>
    <xf numFmtId="0" fontId="0" fillId="0" borderId="0" xfId="0" applyBorder="1" applyAlignment="1">
      <alignment vertical="top" wrapText="1"/>
    </xf>
    <xf numFmtId="3" fontId="11" fillId="0" borderId="12" xfId="0" applyNumberFormat="1" applyFont="1" applyBorder="1" applyAlignment="1"/>
    <xf numFmtId="0" fontId="25" fillId="0" borderId="11" xfId="0" applyFont="1" applyBorder="1" applyAlignment="1"/>
    <xf numFmtId="165" fontId="13" fillId="0" borderId="5" xfId="0" applyNumberFormat="1" applyFont="1" applyBorder="1" applyAlignment="1"/>
    <xf numFmtId="165" fontId="13" fillId="0" borderId="7" xfId="0" applyNumberFormat="1" applyFont="1" applyBorder="1" applyAlignment="1"/>
    <xf numFmtId="165" fontId="13" fillId="0" borderId="4" xfId="0" applyNumberFormat="1" applyFont="1" applyBorder="1" applyAlignment="1"/>
    <xf numFmtId="165" fontId="13" fillId="0" borderId="2" xfId="0" applyNumberFormat="1" applyFont="1" applyBorder="1" applyAlignment="1"/>
    <xf numFmtId="165" fontId="40" fillId="0" borderId="4" xfId="0" applyNumberFormat="1" applyFont="1" applyBorder="1" applyAlignment="1">
      <alignment horizontal="centerContinuous"/>
    </xf>
    <xf numFmtId="165" fontId="40" fillId="0" borderId="0" xfId="0" applyNumberFormat="1" applyFont="1" applyBorder="1" applyAlignment="1">
      <alignment horizontal="centerContinuous"/>
    </xf>
    <xf numFmtId="165" fontId="40" fillId="0" borderId="8" xfId="0" applyNumberFormat="1" applyFont="1" applyBorder="1" applyAlignment="1">
      <alignment horizontal="center"/>
    </xf>
    <xf numFmtId="165" fontId="40" fillId="0" borderId="9" xfId="0" applyNumberFormat="1" applyFont="1" applyBorder="1" applyAlignment="1">
      <alignment horizontal="right"/>
    </xf>
    <xf numFmtId="165" fontId="40" fillId="0" borderId="8" xfId="0" applyNumberFormat="1" applyFont="1" applyBorder="1" applyAlignment="1">
      <alignment horizontal="right"/>
    </xf>
    <xf numFmtId="165" fontId="40" fillId="0" borderId="9" xfId="0" applyNumberFormat="1" applyFont="1" applyBorder="1" applyAlignment="1">
      <alignment horizontal="center"/>
    </xf>
    <xf numFmtId="165" fontId="40" fillId="0" borderId="16" xfId="0" applyNumberFormat="1" applyFont="1" applyBorder="1" applyAlignment="1">
      <alignment horizontal="center"/>
    </xf>
    <xf numFmtId="165" fontId="40" fillId="0" borderId="16" xfId="0" applyNumberFormat="1" applyFont="1" applyBorder="1" applyAlignment="1">
      <alignment horizontal="right"/>
    </xf>
    <xf numFmtId="165" fontId="13" fillId="0" borderId="0" xfId="0" applyNumberFormat="1" applyFont="1" applyBorder="1" applyAlignment="1"/>
    <xf numFmtId="165" fontId="13" fillId="0" borderId="0" xfId="0" applyNumberFormat="1" applyFont="1" applyAlignment="1"/>
    <xf numFmtId="165" fontId="13" fillId="0" borderId="34" xfId="0" applyNumberFormat="1" applyFont="1" applyBorder="1" applyAlignment="1"/>
    <xf numFmtId="165" fontId="13" fillId="0" borderId="10" xfId="0" applyNumberFormat="1" applyFont="1" applyBorder="1" applyAlignment="1"/>
    <xf numFmtId="165" fontId="13" fillId="0" borderId="3" xfId="0" applyNumberFormat="1" applyFont="1" applyBorder="1" applyAlignment="1"/>
    <xf numFmtId="0" fontId="13" fillId="0" borderId="1" xfId="0" applyNumberFormat="1" applyFont="1" applyBorder="1" applyAlignment="1"/>
    <xf numFmtId="5" fontId="13" fillId="0" borderId="3" xfId="0" applyNumberFormat="1" applyFont="1" applyBorder="1" applyAlignment="1"/>
    <xf numFmtId="0" fontId="13" fillId="0" borderId="10" xfId="0" applyNumberFormat="1" applyFont="1" applyBorder="1" applyAlignment="1"/>
    <xf numFmtId="164" fontId="13" fillId="0" borderId="3" xfId="0" applyNumberFormat="1" applyFont="1" applyBorder="1" applyAlignment="1"/>
    <xf numFmtId="164" fontId="13" fillId="0" borderId="1" xfId="0" applyNumberFormat="1" applyFont="1" applyBorder="1" applyAlignment="1"/>
    <xf numFmtId="165" fontId="20" fillId="0" borderId="16" xfId="0" applyNumberFormat="1" applyFont="1" applyBorder="1" applyAlignment="1">
      <alignment horizontal="center"/>
    </xf>
    <xf numFmtId="165" fontId="20" fillId="0" borderId="8" xfId="0" applyNumberFormat="1" applyFont="1" applyBorder="1" applyAlignment="1">
      <alignment horizontal="center"/>
    </xf>
    <xf numFmtId="37" fontId="22" fillId="2" borderId="24" xfId="0" applyNumberFormat="1" applyFont="1" applyFill="1" applyBorder="1" applyAlignment="1"/>
    <xf numFmtId="37" fontId="22" fillId="2" borderId="17" xfId="0" applyNumberFormat="1" applyFont="1" applyFill="1" applyBorder="1" applyAlignment="1"/>
    <xf numFmtId="5" fontId="22" fillId="2" borderId="24" xfId="0" applyNumberFormat="1" applyFont="1" applyFill="1" applyBorder="1" applyAlignment="1"/>
    <xf numFmtId="0" fontId="15" fillId="0" borderId="18" xfId="0" applyNumberFormat="1" applyFont="1" applyBorder="1" applyAlignment="1"/>
    <xf numFmtId="0" fontId="3" fillId="0" borderId="11" xfId="0" applyFont="1" applyBorder="1" applyAlignment="1"/>
    <xf numFmtId="0" fontId="8" fillId="0" borderId="15" xfId="0" applyNumberFormat="1" applyFont="1" applyBorder="1" applyAlignment="1"/>
    <xf numFmtId="165" fontId="6" fillId="0" borderId="37" xfId="0" applyNumberFormat="1" applyFont="1" applyBorder="1" applyAlignment="1">
      <alignment horizontal="fill"/>
    </xf>
    <xf numFmtId="0" fontId="8" fillId="0" borderId="35" xfId="0" applyNumberFormat="1" applyFont="1" applyBorder="1" applyAlignment="1"/>
    <xf numFmtId="3" fontId="8" fillId="0" borderId="4" xfId="0" applyNumberFormat="1" applyFont="1" applyBorder="1" applyAlignment="1"/>
    <xf numFmtId="3" fontId="15" fillId="0" borderId="0" xfId="0" applyNumberFormat="1" applyFont="1" applyBorder="1" applyAlignment="1">
      <alignment horizontal="fill"/>
    </xf>
    <xf numFmtId="37" fontId="8" fillId="0" borderId="15" xfId="0" applyNumberFormat="1" applyFont="1" applyBorder="1" applyAlignment="1"/>
    <xf numFmtId="165" fontId="11" fillId="0" borderId="31" xfId="0" applyNumberFormat="1" applyFont="1" applyBorder="1" applyAlignment="1">
      <alignment horizontal="fill"/>
    </xf>
    <xf numFmtId="0" fontId="8" fillId="0" borderId="38" xfId="0" applyNumberFormat="1" applyFont="1" applyBorder="1" applyAlignment="1"/>
    <xf numFmtId="37" fontId="8" fillId="0" borderId="38" xfId="0" applyNumberFormat="1" applyFont="1" applyBorder="1" applyAlignment="1"/>
    <xf numFmtId="3" fontId="26" fillId="0" borderId="4" xfId="0" applyNumberFormat="1" applyFont="1" applyBorder="1" applyAlignment="1"/>
    <xf numFmtId="3" fontId="37" fillId="0" borderId="0" xfId="0" applyNumberFormat="1" applyFont="1" applyBorder="1" applyAlignment="1"/>
    <xf numFmtId="3" fontId="38" fillId="0" borderId="0" xfId="0" applyNumberFormat="1" applyFont="1" applyBorder="1" applyAlignment="1"/>
    <xf numFmtId="165" fontId="38" fillId="0" borderId="0" xfId="0" applyNumberFormat="1" applyFont="1" applyBorder="1" applyAlignment="1"/>
    <xf numFmtId="3" fontId="7" fillId="0" borderId="0" xfId="0" applyNumberFormat="1" applyFont="1" applyBorder="1" applyAlignment="1"/>
    <xf numFmtId="165" fontId="7" fillId="0" borderId="0" xfId="0" applyNumberFormat="1" applyFont="1" applyBorder="1" applyAlignment="1"/>
    <xf numFmtId="3" fontId="35" fillId="0" borderId="0" xfId="0" applyNumberFormat="1" applyFont="1" applyBorder="1" applyAlignment="1">
      <alignment horizontal="centerContinuous"/>
    </xf>
    <xf numFmtId="165" fontId="35" fillId="0" borderId="0" xfId="0" applyNumberFormat="1" applyFont="1" applyBorder="1" applyAlignment="1">
      <alignment horizontal="centerContinuous"/>
    </xf>
    <xf numFmtId="165" fontId="39" fillId="0" borderId="0" xfId="0" applyNumberFormat="1" applyFont="1" applyBorder="1" applyAlignment="1">
      <alignment horizontal="centerContinuous"/>
    </xf>
    <xf numFmtId="3" fontId="17" fillId="0" borderId="0" xfId="0" applyNumberFormat="1" applyFont="1" applyBorder="1" applyAlignment="1">
      <alignment horizontal="centerContinuous"/>
    </xf>
    <xf numFmtId="3" fontId="6" fillId="0" borderId="0" xfId="0" applyNumberFormat="1" applyFont="1" applyBorder="1" applyAlignment="1">
      <alignment horizontal="centerContinuous"/>
    </xf>
    <xf numFmtId="3" fontId="7" fillId="0" borderId="1" xfId="0" applyNumberFormat="1" applyFont="1" applyBorder="1" applyAlignment="1">
      <alignment horizontal="centerContinuous"/>
    </xf>
    <xf numFmtId="3" fontId="6" fillId="0" borderId="1" xfId="0" applyNumberFormat="1" applyFont="1" applyBorder="1" applyAlignment="1">
      <alignment horizontal="centerContinuous"/>
    </xf>
    <xf numFmtId="0" fontId="0" fillId="0" borderId="0" xfId="0" applyBorder="1" applyAlignment="1">
      <alignment vertical="top" wrapText="1"/>
    </xf>
    <xf numFmtId="165" fontId="11" fillId="0" borderId="41" xfId="0" applyNumberFormat="1" applyFont="1" applyBorder="1" applyAlignment="1">
      <alignment horizontal="fill"/>
    </xf>
    <xf numFmtId="0" fontId="8" fillId="0" borderId="39" xfId="0" applyNumberFormat="1" applyFont="1" applyBorder="1" applyAlignment="1"/>
    <xf numFmtId="165" fontId="6" fillId="0" borderId="43" xfId="0" applyNumberFormat="1" applyFont="1" applyBorder="1" applyAlignment="1">
      <alignment horizontal="fill"/>
    </xf>
    <xf numFmtId="165" fontId="18" fillId="0" borderId="18" xfId="0" applyNumberFormat="1" applyFont="1" applyBorder="1" applyAlignment="1"/>
    <xf numFmtId="3" fontId="11" fillId="0" borderId="45" xfId="0" applyNumberFormat="1" applyFont="1" applyBorder="1" applyAlignment="1">
      <alignment horizontal="left"/>
    </xf>
    <xf numFmtId="165" fontId="6" fillId="0" borderId="45" xfId="0" applyNumberFormat="1" applyFont="1" applyBorder="1" applyAlignment="1">
      <alignment horizontal="fill"/>
    </xf>
    <xf numFmtId="3" fontId="3" fillId="0" borderId="44" xfId="0" applyNumberFormat="1" applyFont="1" applyBorder="1" applyAlignment="1">
      <alignment horizontal="left"/>
    </xf>
    <xf numFmtId="164" fontId="6" fillId="0" borderId="10" xfId="0" applyNumberFormat="1" applyFont="1" applyBorder="1" applyAlignment="1"/>
    <xf numFmtId="0" fontId="7" fillId="0" borderId="10" xfId="36" applyFont="1" applyBorder="1"/>
    <xf numFmtId="6" fontId="7" fillId="0" borderId="3" xfId="36" applyNumberFormat="1" applyFont="1" applyBorder="1" applyAlignment="1">
      <alignment horizontal="right"/>
    </xf>
    <xf numFmtId="164" fontId="20" fillId="0" borderId="3" xfId="1" applyNumberFormat="1" applyFont="1" applyBorder="1"/>
    <xf numFmtId="0" fontId="20" fillId="0" borderId="38" xfId="36" applyFont="1" applyBorder="1"/>
    <xf numFmtId="0" fontId="20" fillId="0" borderId="29" xfId="1" applyNumberFormat="1" applyFont="1" applyBorder="1"/>
    <xf numFmtId="0" fontId="20" fillId="0" borderId="29" xfId="1" applyNumberFormat="1" applyFont="1" applyBorder="1" applyAlignment="1">
      <alignment horizontal="right"/>
    </xf>
    <xf numFmtId="5" fontId="20" fillId="0" borderId="30" xfId="1" applyNumberFormat="1" applyFont="1" applyBorder="1"/>
    <xf numFmtId="165" fontId="13" fillId="0" borderId="46" xfId="0" applyNumberFormat="1" applyFont="1" applyBorder="1" applyAlignment="1"/>
    <xf numFmtId="165" fontId="13" fillId="0" borderId="47" xfId="0" applyNumberFormat="1" applyFont="1" applyBorder="1" applyAlignment="1"/>
    <xf numFmtId="5" fontId="13" fillId="0" borderId="1" xfId="0" applyNumberFormat="1" applyFont="1" applyBorder="1" applyAlignment="1"/>
    <xf numFmtId="165" fontId="3" fillId="0" borderId="4" xfId="0" applyNumberFormat="1" applyFont="1" applyBorder="1" applyAlignment="1"/>
    <xf numFmtId="0" fontId="40" fillId="0" borderId="49" xfId="0" applyNumberFormat="1" applyFont="1" applyBorder="1" applyAlignment="1">
      <alignment horizontal="center"/>
    </xf>
    <xf numFmtId="0" fontId="40" fillId="0" borderId="13" xfId="0" applyNumberFormat="1" applyFont="1" applyBorder="1" applyAlignment="1">
      <alignment horizontal="center"/>
    </xf>
    <xf numFmtId="0" fontId="20" fillId="0" borderId="7" xfId="0" applyNumberFormat="1" applyFont="1" applyBorder="1" applyAlignment="1">
      <alignment horizontal="center"/>
    </xf>
    <xf numFmtId="0" fontId="40" fillId="0" borderId="4" xfId="0" applyNumberFormat="1" applyFont="1" applyBorder="1" applyAlignment="1">
      <alignment horizontal="centerContinuous"/>
    </xf>
    <xf numFmtId="0" fontId="40" fillId="0" borderId="0" xfId="0" applyNumberFormat="1" applyFont="1" applyBorder="1" applyAlignment="1">
      <alignment horizontal="centerContinuous"/>
    </xf>
    <xf numFmtId="0" fontId="40" fillId="0" borderId="19" xfId="0" applyNumberFormat="1" applyFont="1" applyBorder="1" applyAlignment="1">
      <alignment horizontal="center" vertical="center"/>
    </xf>
    <xf numFmtId="0" fontId="20" fillId="0" borderId="2" xfId="0" applyNumberFormat="1" applyFont="1" applyBorder="1" applyAlignment="1">
      <alignment horizontal="center" vertical="center"/>
    </xf>
    <xf numFmtId="0" fontId="40" fillId="0" borderId="48" xfId="0" applyNumberFormat="1" applyFont="1" applyBorder="1" applyAlignment="1">
      <alignment horizontal="center"/>
    </xf>
    <xf numFmtId="0" fontId="40" fillId="0" borderId="50" xfId="0" applyNumberFormat="1" applyFont="1" applyBorder="1" applyAlignment="1">
      <alignment horizontal="center"/>
    </xf>
    <xf numFmtId="0" fontId="40" fillId="0" borderId="51" xfId="0" applyNumberFormat="1" applyFont="1" applyBorder="1" applyAlignment="1">
      <alignment horizontal="center"/>
    </xf>
    <xf numFmtId="165" fontId="13" fillId="0" borderId="15" xfId="0" applyNumberFormat="1" applyFont="1" applyBorder="1" applyAlignment="1"/>
    <xf numFmtId="164" fontId="13" fillId="0" borderId="19" xfId="0" applyNumberFormat="1" applyFont="1" applyBorder="1" applyAlignment="1"/>
    <xf numFmtId="0" fontId="7" fillId="0" borderId="3" xfId="36" applyFont="1" applyFill="1" applyBorder="1" applyAlignment="1">
      <alignment horizontal="center"/>
    </xf>
    <xf numFmtId="0" fontId="7" fillId="0" borderId="10" xfId="36" applyFont="1" applyFill="1" applyBorder="1" applyAlignment="1">
      <alignment horizontal="center"/>
    </xf>
    <xf numFmtId="0" fontId="0" fillId="0" borderId="15" xfId="0" applyBorder="1"/>
    <xf numFmtId="0" fontId="7" fillId="0" borderId="15" xfId="36" applyFont="1" applyFill="1" applyBorder="1" applyAlignment="1">
      <alignment horizontal="center"/>
    </xf>
    <xf numFmtId="0" fontId="21" fillId="0" borderId="15" xfId="36" applyFont="1" applyFill="1" applyBorder="1" applyAlignment="1">
      <alignment horizontal="center"/>
    </xf>
    <xf numFmtId="37" fontId="20" fillId="0" borderId="15" xfId="1" applyNumberFormat="1" applyFont="1" applyBorder="1"/>
    <xf numFmtId="5" fontId="20" fillId="0" borderId="15" xfId="13" applyNumberFormat="1" applyFont="1" applyBorder="1" applyAlignment="1">
      <alignment horizontal="right"/>
    </xf>
    <xf numFmtId="0" fontId="7" fillId="0" borderId="4" xfId="36" applyNumberFormat="1" applyFont="1" applyFill="1" applyBorder="1" applyAlignment="1">
      <alignment horizontal="center"/>
    </xf>
    <xf numFmtId="0" fontId="7" fillId="0" borderId="2" xfId="36" applyNumberFormat="1" applyFont="1" applyFill="1" applyBorder="1" applyAlignment="1">
      <alignment horizontal="center"/>
    </xf>
    <xf numFmtId="0" fontId="7" fillId="0" borderId="10" xfId="36" applyNumberFormat="1" applyFont="1" applyFill="1" applyBorder="1" applyAlignment="1">
      <alignment horizontal="center"/>
    </xf>
    <xf numFmtId="0" fontId="7" fillId="0" borderId="3" xfId="36" applyNumberFormat="1" applyFont="1" applyFill="1" applyBorder="1" applyAlignment="1">
      <alignment horizontal="center"/>
    </xf>
    <xf numFmtId="0" fontId="21" fillId="0" borderId="4" xfId="36" applyNumberFormat="1" applyFont="1" applyFill="1" applyBorder="1" applyAlignment="1">
      <alignment horizontal="center"/>
    </xf>
    <xf numFmtId="0" fontId="21" fillId="0" borderId="2" xfId="36" applyNumberFormat="1" applyFont="1" applyFill="1" applyBorder="1" applyAlignment="1">
      <alignment horizontal="center"/>
    </xf>
    <xf numFmtId="0" fontId="7" fillId="0" borderId="4" xfId="36" applyNumberFormat="1" applyFont="1" applyBorder="1"/>
    <xf numFmtId="0" fontId="7" fillId="0" borderId="2" xfId="36" applyNumberFormat="1" applyFont="1" applyBorder="1"/>
    <xf numFmtId="0" fontId="7" fillId="0" borderId="0" xfId="36" applyNumberFormat="1" applyFont="1" applyBorder="1"/>
    <xf numFmtId="164" fontId="20" fillId="0" borderId="30" xfId="1" applyNumberFormat="1" applyFont="1" applyBorder="1"/>
    <xf numFmtId="164" fontId="20" fillId="0" borderId="32" xfId="13" applyNumberFormat="1" applyFont="1" applyBorder="1" applyAlignment="1">
      <alignment horizontal="right"/>
    </xf>
    <xf numFmtId="37" fontId="15" fillId="0" borderId="18" xfId="0" applyNumberFormat="1" applyFont="1" applyBorder="1" applyAlignment="1">
      <alignment vertical="center"/>
    </xf>
    <xf numFmtId="37" fontId="15" fillId="0" borderId="15" xfId="0" applyNumberFormat="1" applyFont="1" applyBorder="1" applyAlignment="1">
      <alignment vertical="center"/>
    </xf>
    <xf numFmtId="37" fontId="8" fillId="0" borderId="35" xfId="0" applyNumberFormat="1" applyFont="1" applyBorder="1" applyAlignment="1">
      <alignment vertical="center"/>
    </xf>
    <xf numFmtId="5" fontId="8" fillId="0" borderId="39" xfId="0" applyNumberFormat="1" applyFont="1" applyBorder="1" applyAlignment="1">
      <alignment vertical="center"/>
    </xf>
    <xf numFmtId="167" fontId="24" fillId="2" borderId="11" xfId="0" applyNumberFormat="1" applyFont="1" applyFill="1" applyBorder="1" applyAlignment="1">
      <alignment horizontal="right"/>
    </xf>
    <xf numFmtId="37" fontId="24" fillId="2" borderId="11" xfId="0" applyNumberFormat="1" applyFont="1" applyFill="1" applyBorder="1" applyAlignment="1"/>
    <xf numFmtId="3" fontId="24" fillId="2" borderId="11" xfId="0" applyNumberFormat="1" applyFont="1" applyFill="1" applyBorder="1" applyAlignment="1">
      <alignment horizontal="right"/>
    </xf>
    <xf numFmtId="3" fontId="11" fillId="0" borderId="42" xfId="0" applyNumberFormat="1" applyFont="1" applyBorder="1" applyAlignment="1">
      <alignment horizontal="left"/>
    </xf>
    <xf numFmtId="3" fontId="11" fillId="0" borderId="43" xfId="0" applyNumberFormat="1" applyFont="1" applyBorder="1" applyAlignment="1">
      <alignment horizontal="left"/>
    </xf>
    <xf numFmtId="1" fontId="6" fillId="0" borderId="5" xfId="0" applyNumberFormat="1" applyFont="1" applyBorder="1" applyAlignment="1">
      <alignment horizontal="center"/>
    </xf>
    <xf numFmtId="1" fontId="6" fillId="0" borderId="6" xfId="0" applyNumberFormat="1" applyFont="1" applyBorder="1" applyAlignment="1">
      <alignment horizontal="center"/>
    </xf>
    <xf numFmtId="1" fontId="6" fillId="0" borderId="7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/>
    </xf>
    <xf numFmtId="1" fontId="3" fillId="0" borderId="6" xfId="0" applyNumberFormat="1" applyFont="1" applyBorder="1" applyAlignment="1">
      <alignment horizontal="center"/>
    </xf>
    <xf numFmtId="1" fontId="3" fillId="0" borderId="7" xfId="0" applyNumberFormat="1" applyFont="1" applyBorder="1" applyAlignment="1">
      <alignment horizontal="center"/>
    </xf>
    <xf numFmtId="165" fontId="3" fillId="0" borderId="10" xfId="0" applyNumberFormat="1" applyFont="1" applyBorder="1" applyAlignment="1">
      <alignment horizontal="center"/>
    </xf>
    <xf numFmtId="165" fontId="3" fillId="0" borderId="1" xfId="0" applyNumberFormat="1" applyFont="1" applyBorder="1" applyAlignment="1">
      <alignment horizontal="center"/>
    </xf>
    <xf numFmtId="165" fontId="3" fillId="0" borderId="3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165" fontId="6" fillId="0" borderId="10" xfId="0" applyNumberFormat="1" applyFont="1" applyBorder="1" applyAlignment="1">
      <alignment horizontal="center"/>
    </xf>
    <xf numFmtId="165" fontId="6" fillId="0" borderId="1" xfId="0" applyNumberFormat="1" applyFont="1" applyBorder="1" applyAlignment="1">
      <alignment horizontal="center"/>
    </xf>
    <xf numFmtId="3" fontId="6" fillId="0" borderId="1" xfId="0" applyNumberFormat="1" applyFont="1" applyBorder="1" applyAlignment="1"/>
    <xf numFmtId="3" fontId="16" fillId="0" borderId="0" xfId="0" applyNumberFormat="1" applyFont="1" applyBorder="1" applyAlignment="1">
      <alignment horizontal="center"/>
    </xf>
    <xf numFmtId="3" fontId="11" fillId="0" borderId="29" xfId="0" applyNumberFormat="1" applyFont="1" applyBorder="1" applyAlignment="1"/>
    <xf numFmtId="0" fontId="25" fillId="0" borderId="31" xfId="0" applyFont="1" applyBorder="1" applyAlignment="1"/>
    <xf numFmtId="3" fontId="11" fillId="0" borderId="36" xfId="0" applyNumberFormat="1" applyFont="1" applyBorder="1" applyAlignment="1"/>
    <xf numFmtId="0" fontId="25" fillId="0" borderId="37" xfId="0" applyFont="1" applyBorder="1" applyAlignment="1"/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3" fontId="11" fillId="0" borderId="40" xfId="0" applyNumberFormat="1" applyFont="1" applyBorder="1" applyAlignment="1"/>
    <xf numFmtId="0" fontId="25" fillId="0" borderId="41" xfId="0" applyFont="1" applyBorder="1" applyAlignment="1"/>
    <xf numFmtId="3" fontId="3" fillId="0" borderId="29" xfId="0" applyNumberFormat="1" applyFont="1" applyBorder="1" applyAlignment="1"/>
    <xf numFmtId="0" fontId="14" fillId="0" borderId="0" xfId="0" applyFont="1" applyAlignment="1">
      <alignment horizontal="center"/>
    </xf>
    <xf numFmtId="0" fontId="20" fillId="0" borderId="5" xfId="36" applyFont="1" applyFill="1" applyBorder="1" applyAlignment="1">
      <alignment horizontal="center"/>
    </xf>
    <xf numFmtId="0" fontId="0" fillId="0" borderId="7" xfId="0" applyBorder="1" applyAlignment="1">
      <alignment horizontal="center"/>
    </xf>
    <xf numFmtId="1" fontId="20" fillId="0" borderId="5" xfId="36" applyNumberFormat="1" applyFont="1" applyFill="1" applyBorder="1" applyAlignment="1">
      <alignment horizontal="center"/>
    </xf>
    <xf numFmtId="0" fontId="0" fillId="0" borderId="7" xfId="0" applyBorder="1"/>
    <xf numFmtId="0" fontId="20" fillId="0" borderId="10" xfId="36" applyFont="1" applyFill="1" applyBorder="1" applyAlignment="1">
      <alignment horizontal="center"/>
    </xf>
    <xf numFmtId="0" fontId="0" fillId="0" borderId="3" xfId="0" applyBorder="1"/>
    <xf numFmtId="3" fontId="3" fillId="0" borderId="0" xfId="36" applyNumberFormat="1" applyFont="1" applyAlignment="1">
      <alignment horizontal="center"/>
    </xf>
    <xf numFmtId="0" fontId="20" fillId="0" borderId="3" xfId="36" applyFont="1" applyFill="1" applyBorder="1" applyAlignment="1">
      <alignment horizontal="center"/>
    </xf>
    <xf numFmtId="0" fontId="20" fillId="0" borderId="0" xfId="36" applyFont="1" applyAlignment="1">
      <alignment horizontal="center"/>
    </xf>
    <xf numFmtId="0" fontId="8" fillId="0" borderId="0" xfId="36" applyFont="1" applyAlignment="1">
      <alignment horizontal="center"/>
    </xf>
    <xf numFmtId="0" fontId="3" fillId="0" borderId="0" xfId="36" applyFont="1" applyAlignment="1">
      <alignment horizontal="center"/>
    </xf>
    <xf numFmtId="0" fontId="20" fillId="0" borderId="0" xfId="36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20" fillId="0" borderId="10" xfId="36" applyNumberFormat="1" applyFont="1" applyFill="1" applyBorder="1" applyAlignment="1">
      <alignment horizontal="center"/>
    </xf>
    <xf numFmtId="0" fontId="20" fillId="0" borderId="3" xfId="36" applyNumberFormat="1" applyFont="1" applyFill="1" applyBorder="1" applyAlignment="1">
      <alignment horizontal="center"/>
    </xf>
    <xf numFmtId="0" fontId="20" fillId="0" borderId="13" xfId="36" applyFont="1" applyFill="1" applyBorder="1" applyAlignment="1"/>
    <xf numFmtId="0" fontId="7" fillId="0" borderId="19" xfId="36" applyFont="1" applyFill="1" applyBorder="1" applyAlignment="1"/>
    <xf numFmtId="0" fontId="20" fillId="0" borderId="5" xfId="36" applyNumberFormat="1" applyFont="1" applyFill="1" applyBorder="1" applyAlignment="1">
      <alignment horizontal="center"/>
    </xf>
    <xf numFmtId="0" fontId="20" fillId="0" borderId="7" xfId="36" applyNumberFormat="1" applyFont="1" applyFill="1" applyBorder="1" applyAlignment="1">
      <alignment horizontal="center"/>
    </xf>
    <xf numFmtId="3" fontId="12" fillId="0" borderId="0" xfId="0" applyNumberFormat="1" applyFont="1" applyAlignment="1"/>
    <xf numFmtId="0" fontId="0" fillId="0" borderId="0" xfId="0" applyAlignment="1"/>
    <xf numFmtId="165" fontId="40" fillId="0" borderId="10" xfId="0" applyNumberFormat="1" applyFont="1" applyBorder="1" applyAlignment="1">
      <alignment horizontal="center"/>
    </xf>
    <xf numFmtId="165" fontId="40" fillId="0" borderId="3" xfId="0" applyNumberFormat="1" applyFont="1" applyBorder="1" applyAlignment="1">
      <alignment horizontal="center"/>
    </xf>
    <xf numFmtId="165" fontId="13" fillId="0" borderId="5" xfId="0" applyNumberFormat="1" applyFont="1" applyBorder="1" applyAlignment="1">
      <alignment horizontal="center"/>
    </xf>
    <xf numFmtId="165" fontId="13" fillId="0" borderId="7" xfId="0" applyNumberFormat="1" applyFont="1" applyBorder="1" applyAlignment="1">
      <alignment horizontal="center"/>
    </xf>
    <xf numFmtId="165" fontId="13" fillId="0" borderId="4" xfId="0" applyNumberFormat="1" applyFont="1" applyBorder="1" applyAlignment="1"/>
    <xf numFmtId="0" fontId="0" fillId="0" borderId="2" xfId="0" applyBorder="1" applyAlignment="1"/>
    <xf numFmtId="165" fontId="13" fillId="0" borderId="10" xfId="0" applyNumberFormat="1" applyFont="1" applyBorder="1" applyAlignment="1"/>
    <xf numFmtId="0" fontId="0" fillId="0" borderId="3" xfId="0" applyBorder="1" applyAlignment="1"/>
    <xf numFmtId="165" fontId="13" fillId="0" borderId="48" xfId="0" applyNumberFormat="1" applyFont="1" applyBorder="1" applyAlignment="1">
      <alignment horizontal="left"/>
    </xf>
    <xf numFmtId="165" fontId="13" fillId="0" borderId="49" xfId="0" applyNumberFormat="1" applyFont="1" applyBorder="1" applyAlignment="1">
      <alignment horizontal="left"/>
    </xf>
    <xf numFmtId="165" fontId="2" fillId="0" borderId="0" xfId="0" applyNumberFormat="1" applyFont="1" applyAlignment="1">
      <alignment horizontal="center"/>
    </xf>
    <xf numFmtId="165" fontId="2" fillId="0" borderId="1" xfId="0" applyNumberFormat="1" applyFont="1" applyBorder="1" applyAlignment="1">
      <alignment horizontal="center"/>
    </xf>
    <xf numFmtId="3" fontId="12" fillId="0" borderId="0" xfId="0" applyNumberFormat="1" applyFont="1" applyAlignment="1">
      <alignment horizontal="center"/>
    </xf>
    <xf numFmtId="165" fontId="13" fillId="0" borderId="0" xfId="0" applyNumberFormat="1" applyFont="1" applyAlignment="1">
      <alignment horizontal="center"/>
    </xf>
    <xf numFmtId="0" fontId="6" fillId="0" borderId="0" xfId="0" applyFont="1" applyBorder="1" applyAlignment="1">
      <alignment vertical="top" wrapText="1"/>
    </xf>
    <xf numFmtId="0" fontId="0" fillId="0" borderId="0" xfId="0" applyBorder="1" applyAlignment="1">
      <alignment vertical="top" wrapText="1"/>
    </xf>
    <xf numFmtId="165" fontId="2" fillId="0" borderId="0" xfId="0" applyNumberFormat="1" applyFont="1" applyAlignment="1">
      <alignment wrapText="1"/>
    </xf>
    <xf numFmtId="0" fontId="0" fillId="0" borderId="0" xfId="0" applyAlignment="1">
      <alignment wrapText="1"/>
    </xf>
    <xf numFmtId="165" fontId="40" fillId="0" borderId="4" xfId="0" applyNumberFormat="1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165" fontId="40" fillId="0" borderId="5" xfId="0" applyNumberFormat="1" applyFont="1" applyBorder="1" applyAlignment="1">
      <alignment horizontal="center"/>
    </xf>
    <xf numFmtId="165" fontId="40" fillId="0" borderId="6" xfId="0" applyNumberFormat="1" applyFont="1" applyBorder="1" applyAlignment="1">
      <alignment horizontal="center"/>
    </xf>
    <xf numFmtId="165" fontId="40" fillId="0" borderId="7" xfId="0" applyNumberFormat="1" applyFont="1" applyBorder="1" applyAlignment="1">
      <alignment horizontal="center"/>
    </xf>
    <xf numFmtId="165" fontId="40" fillId="0" borderId="0" xfId="0" applyNumberFormat="1" applyFont="1" applyBorder="1" applyAlignment="1">
      <alignment horizontal="center"/>
    </xf>
    <xf numFmtId="165" fontId="40" fillId="0" borderId="2" xfId="0" applyNumberFormat="1" applyFont="1" applyBorder="1" applyAlignment="1">
      <alignment horizontal="center"/>
    </xf>
    <xf numFmtId="0" fontId="14" fillId="0" borderId="6" xfId="0" applyFont="1" applyBorder="1" applyAlignment="1">
      <alignment horizontal="center"/>
    </xf>
    <xf numFmtId="165" fontId="40" fillId="0" borderId="5" xfId="0" applyNumberFormat="1" applyFont="1" applyBorder="1" applyAlignment="1">
      <alignment horizontal="center" wrapText="1"/>
    </xf>
    <xf numFmtId="0" fontId="14" fillId="0" borderId="7" xfId="0" applyFont="1" applyBorder="1" applyAlignment="1">
      <alignment horizontal="center"/>
    </xf>
    <xf numFmtId="0" fontId="40" fillId="0" borderId="5" xfId="0" applyNumberFormat="1" applyFont="1" applyBorder="1" applyAlignment="1">
      <alignment horizontal="center"/>
    </xf>
    <xf numFmtId="0" fontId="20" fillId="0" borderId="5" xfId="0" applyFont="1" applyBorder="1" applyAlignment="1">
      <alignment horizontal="center"/>
    </xf>
    <xf numFmtId="0" fontId="20" fillId="0" borderId="6" xfId="0" applyFont="1" applyBorder="1" applyAlignment="1">
      <alignment horizontal="center" vertical="center"/>
    </xf>
    <xf numFmtId="0" fontId="14" fillId="0" borderId="6" xfId="0" applyFont="1" applyBorder="1" applyAlignment="1">
      <alignment vertical="center"/>
    </xf>
    <xf numFmtId="0" fontId="14" fillId="0" borderId="7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2" xfId="0" applyFont="1" applyBorder="1" applyAlignment="1">
      <alignment vertical="center"/>
    </xf>
    <xf numFmtId="0" fontId="20" fillId="0" borderId="4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40" fillId="0" borderId="6" xfId="0" applyNumberFormat="1" applyFont="1" applyBorder="1" applyAlignment="1">
      <alignment horizontal="center"/>
    </xf>
    <xf numFmtId="0" fontId="40" fillId="0" borderId="7" xfId="0" applyNumberFormat="1" applyFont="1" applyBorder="1" applyAlignment="1">
      <alignment horizontal="center"/>
    </xf>
    <xf numFmtId="0" fontId="40" fillId="0" borderId="4" xfId="0" applyNumberFormat="1" applyFont="1" applyBorder="1" applyAlignment="1">
      <alignment horizontal="center"/>
    </xf>
    <xf numFmtId="0" fontId="40" fillId="0" borderId="0" xfId="0" applyNumberFormat="1" applyFont="1" applyBorder="1" applyAlignment="1">
      <alignment horizontal="center"/>
    </xf>
    <xf numFmtId="0" fontId="40" fillId="0" borderId="2" xfId="0" applyNumberFormat="1" applyFont="1" applyBorder="1" applyAlignment="1">
      <alignment horizontal="center"/>
    </xf>
    <xf numFmtId="0" fontId="14" fillId="0" borderId="6" xfId="0" applyNumberFormat="1" applyFont="1" applyBorder="1" applyAlignment="1">
      <alignment horizontal="center"/>
    </xf>
    <xf numFmtId="0" fontId="14" fillId="0" borderId="0" xfId="0" applyNumberFormat="1" applyFont="1" applyBorder="1" applyAlignment="1">
      <alignment horizontal="center"/>
    </xf>
    <xf numFmtId="0" fontId="14" fillId="0" borderId="2" xfId="0" applyNumberFormat="1" applyFont="1" applyBorder="1" applyAlignment="1">
      <alignment horizontal="center"/>
    </xf>
    <xf numFmtId="165" fontId="4" fillId="0" borderId="0" xfId="0" applyNumberFormat="1" applyFont="1" applyAlignment="1">
      <alignment horizontal="center"/>
    </xf>
    <xf numFmtId="165" fontId="23" fillId="2" borderId="5" xfId="0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65" fontId="7" fillId="0" borderId="6" xfId="0" applyNumberFormat="1" applyFont="1" applyBorder="1" applyAlignment="1">
      <alignment horizontal="center"/>
    </xf>
    <xf numFmtId="165" fontId="7" fillId="0" borderId="0" xfId="0" applyNumberFormat="1" applyFont="1" applyAlignment="1">
      <alignment horizontal="center"/>
    </xf>
    <xf numFmtId="165" fontId="6" fillId="0" borderId="0" xfId="0" applyNumberFormat="1" applyFont="1" applyAlignment="1">
      <alignment horizontal="center"/>
    </xf>
    <xf numFmtId="165" fontId="7" fillId="0" borderId="1" xfId="0" applyNumberFormat="1" applyFont="1" applyBorder="1" applyAlignment="1">
      <alignment horizontal="center"/>
    </xf>
    <xf numFmtId="165" fontId="22" fillId="2" borderId="5" xfId="0" applyNumberFormat="1" applyFont="1" applyFill="1" applyBorder="1" applyAlignment="1"/>
    <xf numFmtId="0" fontId="0" fillId="0" borderId="6" xfId="0" applyBorder="1" applyAlignment="1"/>
    <xf numFmtId="0" fontId="0" fillId="0" borderId="7" xfId="0" applyBorder="1" applyAlignment="1"/>
    <xf numFmtId="0" fontId="0" fillId="0" borderId="4" xfId="0" applyBorder="1" applyAlignment="1"/>
    <xf numFmtId="0" fontId="0" fillId="0" borderId="0" xfId="0" applyBorder="1" applyAlignment="1"/>
    <xf numFmtId="0" fontId="0" fillId="0" borderId="10" xfId="0" applyBorder="1" applyAlignment="1"/>
    <xf numFmtId="0" fontId="0" fillId="0" borderId="1" xfId="0" applyBorder="1" applyAlignment="1"/>
    <xf numFmtId="165" fontId="23" fillId="2" borderId="5" xfId="0" applyNumberFormat="1" applyFont="1" applyFill="1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3" xfId="0" applyBorder="1" applyAlignment="1">
      <alignment vertical="center"/>
    </xf>
    <xf numFmtId="165" fontId="23" fillId="2" borderId="29" xfId="0" applyNumberFormat="1" applyFont="1" applyFill="1" applyBorder="1" applyAlignment="1">
      <alignment horizontal="center" vertical="center"/>
    </xf>
    <xf numFmtId="0" fontId="0" fillId="0" borderId="31" xfId="0" applyBorder="1" applyAlignment="1">
      <alignment vertical="center"/>
    </xf>
    <xf numFmtId="0" fontId="0" fillId="0" borderId="30" xfId="0" applyBorder="1" applyAlignment="1">
      <alignment vertical="center"/>
    </xf>
    <xf numFmtId="0" fontId="0" fillId="0" borderId="29" xfId="0" applyBorder="1" applyAlignment="1">
      <alignment vertical="center"/>
    </xf>
    <xf numFmtId="0" fontId="0" fillId="0" borderId="30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</cellXfs>
  <cellStyles count="39">
    <cellStyle name="Comma" xfId="1" builtinId="3"/>
    <cellStyle name="Comma 10" xfId="2"/>
    <cellStyle name="Comma 11" xfId="3"/>
    <cellStyle name="Comma 12" xfId="4"/>
    <cellStyle name="Comma 2" xfId="5"/>
    <cellStyle name="Comma 3" xfId="6"/>
    <cellStyle name="Comma 4" xfId="7"/>
    <cellStyle name="Comma 5" xfId="8"/>
    <cellStyle name="Comma 6" xfId="9"/>
    <cellStyle name="Comma 7" xfId="10"/>
    <cellStyle name="Comma 8" xfId="11"/>
    <cellStyle name="Comma 9" xfId="12"/>
    <cellStyle name="Currency" xfId="13" builtinId="4"/>
    <cellStyle name="Currency 10" xfId="14"/>
    <cellStyle name="Currency 11" xfId="15"/>
    <cellStyle name="Currency 12" xfId="16"/>
    <cellStyle name="Currency 2" xfId="17"/>
    <cellStyle name="Currency 3" xfId="18"/>
    <cellStyle name="Currency 4" xfId="19"/>
    <cellStyle name="Currency 5" xfId="20"/>
    <cellStyle name="Currency 6" xfId="21"/>
    <cellStyle name="Currency 7" xfId="22"/>
    <cellStyle name="Currency 8" xfId="23"/>
    <cellStyle name="Currency 9" xfId="24"/>
    <cellStyle name="Normal" xfId="0" builtinId="0"/>
    <cellStyle name="Normal 10" xfId="25"/>
    <cellStyle name="Normal 11" xfId="26"/>
    <cellStyle name="Normal 12" xfId="27"/>
    <cellStyle name="Normal 12 2" xfId="38"/>
    <cellStyle name="Normal 13" xfId="37"/>
    <cellStyle name="Normal 2" xfId="28"/>
    <cellStyle name="Normal 3" xfId="29"/>
    <cellStyle name="Normal 4" xfId="30"/>
    <cellStyle name="Normal 5" xfId="31"/>
    <cellStyle name="Normal 6" xfId="32"/>
    <cellStyle name="Normal 7" xfId="33"/>
    <cellStyle name="Normal 8" xfId="34"/>
    <cellStyle name="Normal 9" xfId="35"/>
    <cellStyle name="Normal_Rsrcs_X_ DOJ Goal  Obj" xfId="3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Z35"/>
  <sheetViews>
    <sheetView showGridLines="0" showOutlineSymbols="0" view="pageBreakPreview" zoomScale="75" zoomScaleNormal="70" zoomScaleSheetLayoutView="100" zoomScalePageLayoutView="70" workbookViewId="0">
      <selection activeCell="X19" sqref="X19"/>
    </sheetView>
  </sheetViews>
  <sheetFormatPr defaultColWidth="9.6640625" defaultRowHeight="15.75"/>
  <cols>
    <col min="1" max="1" width="2.5546875" style="31" customWidth="1"/>
    <col min="2" max="2" width="2.5546875" style="5" customWidth="1"/>
    <col min="3" max="3" width="48.77734375" style="5" customWidth="1"/>
    <col min="4" max="9" width="7.109375" style="10" customWidth="1"/>
    <col min="10" max="12" width="8" style="10" customWidth="1"/>
    <col min="13" max="21" width="7.109375" style="10" customWidth="1"/>
    <col min="22" max="23" width="8" style="10" customWidth="1"/>
    <col min="24" max="24" width="9.6640625" style="10" customWidth="1"/>
    <col min="25" max="26" width="5.6640625" style="10" hidden="1" customWidth="1"/>
    <col min="27" max="27" width="8.5546875" style="10" hidden="1" customWidth="1"/>
    <col min="28" max="28" width="1.6640625" style="10" hidden="1" customWidth="1"/>
    <col min="29" max="29" width="6.109375" style="10" hidden="1" customWidth="1"/>
    <col min="30" max="30" width="5.6640625" style="10" hidden="1" customWidth="1"/>
    <col min="31" max="31" width="6.6640625" style="10" hidden="1" customWidth="1"/>
    <col min="32" max="32" width="1.6640625" style="10" hidden="1" customWidth="1"/>
    <col min="33" max="33" width="0.109375" style="10" hidden="1" customWidth="1"/>
    <col min="34" max="34" width="6.21875" style="10" hidden="1" customWidth="1"/>
    <col min="35" max="35" width="9.21875" style="10" hidden="1" customWidth="1"/>
    <col min="36" max="36" width="1.6640625" style="10" hidden="1" customWidth="1"/>
    <col min="37" max="38" width="5.6640625" style="10" hidden="1" customWidth="1"/>
    <col min="39" max="39" width="9.77734375" style="10" hidden="1" customWidth="1"/>
    <col min="40" max="40" width="1.6640625" style="10" hidden="1" customWidth="1"/>
    <col min="41" max="42" width="5.6640625" style="10" hidden="1" customWidth="1"/>
    <col min="43" max="43" width="8.5546875" style="10" hidden="1" customWidth="1"/>
    <col min="44" max="44" width="1.6640625" style="10" hidden="1" customWidth="1"/>
    <col min="45" max="45" width="6.109375" style="10" hidden="1" customWidth="1"/>
    <col min="46" max="46" width="5.6640625" style="10" hidden="1" customWidth="1"/>
    <col min="47" max="47" width="6.6640625" style="10" hidden="1" customWidth="1"/>
    <col min="48" max="48" width="1.6640625" style="10" hidden="1" customWidth="1"/>
    <col min="49" max="49" width="0.109375" style="10" hidden="1" customWidth="1"/>
    <col min="50" max="50" width="6.21875" style="10" hidden="1" customWidth="1"/>
    <col min="51" max="51" width="9.21875" style="10" hidden="1" customWidth="1"/>
    <col min="52" max="52" width="1.6640625" style="10" hidden="1" customWidth="1"/>
    <col min="53" max="53" width="5.6640625" style="5" customWidth="1"/>
    <col min="54" max="54" width="7.6640625" style="5" customWidth="1"/>
    <col min="55" max="16384" width="9.6640625" style="5"/>
  </cols>
  <sheetData>
    <row r="1" spans="1:52" s="179" customFormat="1" ht="26.25">
      <c r="A1" s="229" t="s">
        <v>38</v>
      </c>
      <c r="B1" s="230"/>
      <c r="C1" s="230"/>
      <c r="D1" s="231"/>
      <c r="E1" s="231"/>
      <c r="F1" s="231"/>
      <c r="G1" s="231"/>
      <c r="H1" s="231"/>
      <c r="I1" s="231"/>
      <c r="J1" s="231"/>
      <c r="K1" s="231"/>
      <c r="L1" s="231"/>
      <c r="M1" s="231"/>
      <c r="N1" s="231"/>
      <c r="O1" s="231"/>
      <c r="P1" s="231"/>
      <c r="Q1" s="231"/>
      <c r="R1" s="231"/>
      <c r="S1" s="231"/>
      <c r="T1" s="231"/>
      <c r="U1" s="231"/>
      <c r="V1" s="231"/>
      <c r="W1" s="231"/>
      <c r="X1" s="231"/>
      <c r="Y1" s="231"/>
      <c r="Z1" s="231"/>
      <c r="AA1" s="231"/>
      <c r="AB1" s="231"/>
      <c r="AC1" s="231"/>
      <c r="AD1" s="231"/>
      <c r="AE1" s="231"/>
      <c r="AF1" s="231"/>
      <c r="AG1" s="231"/>
      <c r="AH1" s="231"/>
      <c r="AI1" s="231"/>
      <c r="AJ1" s="231"/>
      <c r="AK1" s="231"/>
      <c r="AL1" s="231"/>
      <c r="AM1" s="231"/>
      <c r="AN1" s="231"/>
      <c r="AO1" s="231"/>
      <c r="AP1" s="231"/>
      <c r="AQ1" s="231"/>
      <c r="AR1" s="231"/>
      <c r="AS1" s="231"/>
      <c r="AT1" s="231"/>
      <c r="AU1" s="231"/>
      <c r="AV1" s="231"/>
      <c r="AW1" s="231"/>
      <c r="AX1" s="231"/>
      <c r="AY1" s="231"/>
      <c r="AZ1" s="231"/>
    </row>
    <row r="2" spans="1:52">
      <c r="A2" s="8"/>
      <c r="B2" s="8"/>
      <c r="C2" s="8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  <c r="U2" s="95"/>
      <c r="V2" s="95"/>
      <c r="W2" s="95"/>
      <c r="X2" s="95"/>
      <c r="Y2" s="95"/>
      <c r="Z2" s="95"/>
      <c r="AA2" s="95"/>
      <c r="AB2" s="95"/>
      <c r="AC2" s="95"/>
      <c r="AD2" s="95"/>
      <c r="AE2" s="95"/>
      <c r="AF2" s="95"/>
      <c r="AG2" s="95"/>
      <c r="AH2" s="95"/>
      <c r="AI2" s="95"/>
      <c r="AJ2" s="95"/>
      <c r="AK2" s="95"/>
      <c r="AL2" s="95"/>
      <c r="AM2" s="95"/>
      <c r="AN2" s="95"/>
      <c r="AO2" s="95"/>
      <c r="AP2" s="95"/>
      <c r="AQ2" s="95"/>
      <c r="AR2" s="95"/>
      <c r="AS2" s="95"/>
      <c r="AT2" s="95"/>
      <c r="AU2" s="95"/>
      <c r="AV2" s="95"/>
      <c r="AW2" s="95"/>
      <c r="AX2" s="95"/>
      <c r="AY2" s="95"/>
      <c r="AZ2" s="95"/>
    </row>
    <row r="3" spans="1:52" ht="18.75">
      <c r="A3" s="232"/>
      <c r="B3" s="232"/>
      <c r="C3" s="49"/>
      <c r="D3" s="233"/>
      <c r="E3" s="233"/>
      <c r="F3" s="233"/>
      <c r="G3" s="233"/>
      <c r="H3" s="233"/>
      <c r="I3" s="233"/>
      <c r="J3" s="233"/>
      <c r="K3" s="233"/>
      <c r="L3" s="233"/>
      <c r="M3" s="233"/>
      <c r="N3" s="233"/>
      <c r="O3" s="233"/>
      <c r="P3" s="233"/>
      <c r="Q3" s="233"/>
      <c r="R3" s="233"/>
      <c r="S3" s="233"/>
      <c r="T3" s="233"/>
      <c r="U3" s="233"/>
      <c r="V3" s="233"/>
      <c r="W3" s="233"/>
      <c r="X3" s="233"/>
      <c r="Y3" s="233"/>
      <c r="Z3" s="233"/>
      <c r="AA3" s="233"/>
      <c r="AB3" s="233"/>
      <c r="AC3" s="233"/>
      <c r="AD3" s="233"/>
      <c r="AE3" s="233"/>
      <c r="AF3" s="233"/>
      <c r="AG3" s="233"/>
      <c r="AH3" s="233"/>
      <c r="AI3" s="233"/>
      <c r="AJ3" s="233"/>
      <c r="AK3" s="233"/>
      <c r="AL3" s="233"/>
      <c r="AM3" s="233"/>
      <c r="AN3" s="233"/>
      <c r="AO3" s="233"/>
      <c r="AP3" s="233"/>
      <c r="AQ3" s="233"/>
      <c r="AR3" s="233"/>
      <c r="AS3" s="233"/>
      <c r="AT3" s="233"/>
      <c r="AU3" s="233"/>
      <c r="AV3" s="233"/>
      <c r="AW3" s="233"/>
      <c r="AX3" s="233"/>
      <c r="AY3" s="233"/>
      <c r="AZ3" s="233"/>
    </row>
    <row r="4" spans="1:52" ht="22.5">
      <c r="A4" s="314" t="s">
        <v>2</v>
      </c>
      <c r="B4" s="314"/>
      <c r="C4" s="314"/>
      <c r="D4" s="314"/>
      <c r="E4" s="314"/>
      <c r="F4" s="314"/>
      <c r="G4" s="314"/>
      <c r="H4" s="314"/>
      <c r="I4" s="314"/>
      <c r="J4" s="314"/>
      <c r="K4" s="314"/>
      <c r="L4" s="314"/>
      <c r="M4" s="314"/>
      <c r="N4" s="314"/>
      <c r="O4" s="314"/>
      <c r="P4" s="314"/>
      <c r="Q4" s="314"/>
      <c r="R4" s="314"/>
      <c r="S4" s="314"/>
      <c r="T4" s="314"/>
      <c r="U4" s="314"/>
      <c r="V4" s="314"/>
      <c r="W4" s="314"/>
      <c r="X4" s="314"/>
      <c r="Y4" s="314"/>
      <c r="Z4" s="314"/>
      <c r="AA4" s="314"/>
      <c r="AB4" s="314"/>
      <c r="AC4" s="314"/>
      <c r="AD4" s="314"/>
      <c r="AE4" s="314"/>
      <c r="AF4" s="314"/>
      <c r="AG4" s="314"/>
      <c r="AH4" s="314"/>
      <c r="AI4" s="314"/>
      <c r="AJ4" s="314"/>
      <c r="AK4" s="314"/>
      <c r="AL4" s="314"/>
      <c r="AM4" s="314"/>
      <c r="AN4" s="314"/>
      <c r="AO4" s="314"/>
      <c r="AP4" s="314"/>
      <c r="AQ4" s="314"/>
      <c r="AR4" s="314"/>
      <c r="AS4" s="314"/>
      <c r="AT4" s="314"/>
      <c r="AU4" s="314"/>
      <c r="AV4" s="314"/>
      <c r="AW4" s="314"/>
      <c r="AX4" s="314"/>
      <c r="AY4" s="314"/>
      <c r="AZ4" s="314"/>
    </row>
    <row r="5" spans="1:52" s="180" customFormat="1" ht="20.25">
      <c r="A5" s="234" t="s">
        <v>18</v>
      </c>
      <c r="B5" s="234"/>
      <c r="C5" s="234"/>
      <c r="D5" s="235"/>
      <c r="E5" s="235"/>
      <c r="F5" s="235"/>
      <c r="G5" s="235"/>
      <c r="H5" s="235"/>
      <c r="I5" s="235"/>
      <c r="J5" s="235"/>
      <c r="K5" s="235"/>
      <c r="L5" s="235"/>
      <c r="M5" s="235"/>
      <c r="N5" s="236"/>
      <c r="O5" s="235"/>
      <c r="P5" s="235"/>
      <c r="Q5" s="235"/>
      <c r="R5" s="235"/>
      <c r="S5" s="235"/>
      <c r="T5" s="235"/>
      <c r="U5" s="235"/>
      <c r="V5" s="235"/>
      <c r="W5" s="235"/>
      <c r="X5" s="235"/>
      <c r="Y5" s="235"/>
      <c r="Z5" s="235"/>
      <c r="AA5" s="235"/>
      <c r="AB5" s="235"/>
      <c r="AC5" s="235"/>
      <c r="AD5" s="235"/>
      <c r="AE5" s="235"/>
      <c r="AF5" s="235"/>
      <c r="AG5" s="235"/>
      <c r="AH5" s="235"/>
      <c r="AI5" s="235"/>
      <c r="AJ5" s="235"/>
      <c r="AK5" s="235"/>
      <c r="AL5" s="235"/>
      <c r="AM5" s="235"/>
      <c r="AN5" s="235"/>
      <c r="AO5" s="235"/>
      <c r="AP5" s="235"/>
      <c r="AQ5" s="235"/>
      <c r="AR5" s="235"/>
      <c r="AS5" s="235"/>
      <c r="AT5" s="235"/>
      <c r="AU5" s="235"/>
      <c r="AV5" s="235"/>
      <c r="AW5" s="235"/>
      <c r="AX5" s="235"/>
      <c r="AY5" s="235"/>
      <c r="AZ5" s="235"/>
    </row>
    <row r="6" spans="1:52" s="180" customFormat="1" ht="20.25">
      <c r="A6" s="234" t="s">
        <v>19</v>
      </c>
      <c r="B6" s="234"/>
      <c r="C6" s="234"/>
      <c r="D6" s="235"/>
      <c r="E6" s="235"/>
      <c r="F6" s="235"/>
      <c r="G6" s="235"/>
      <c r="H6" s="235"/>
      <c r="I6" s="235"/>
      <c r="J6" s="235"/>
      <c r="K6" s="235"/>
      <c r="L6" s="235"/>
      <c r="M6" s="235"/>
      <c r="N6" s="236"/>
      <c r="O6" s="235"/>
      <c r="P6" s="235"/>
      <c r="Q6" s="235"/>
      <c r="R6" s="235"/>
      <c r="S6" s="235"/>
      <c r="T6" s="235"/>
      <c r="U6" s="235"/>
      <c r="V6" s="235"/>
      <c r="W6" s="235"/>
      <c r="X6" s="235"/>
      <c r="Y6" s="235"/>
      <c r="Z6" s="235"/>
      <c r="AA6" s="235"/>
      <c r="AB6" s="235"/>
      <c r="AC6" s="235"/>
      <c r="AD6" s="235"/>
      <c r="AE6" s="235"/>
      <c r="AF6" s="235"/>
      <c r="AG6" s="235"/>
      <c r="AH6" s="235"/>
      <c r="AI6" s="235"/>
      <c r="AJ6" s="235"/>
      <c r="AK6" s="235"/>
      <c r="AL6" s="235"/>
      <c r="AM6" s="235"/>
      <c r="AN6" s="235"/>
      <c r="AO6" s="235"/>
      <c r="AP6" s="235"/>
      <c r="AQ6" s="235"/>
      <c r="AR6" s="235"/>
      <c r="AS6" s="235"/>
      <c r="AT6" s="235"/>
      <c r="AU6" s="235"/>
      <c r="AV6" s="235"/>
      <c r="AW6" s="235"/>
      <c r="AX6" s="235"/>
      <c r="AY6" s="235"/>
      <c r="AZ6" s="235"/>
    </row>
    <row r="7" spans="1:52" s="180" customFormat="1" ht="20.25">
      <c r="A7" s="234" t="s">
        <v>3</v>
      </c>
      <c r="B7" s="234"/>
      <c r="C7" s="234"/>
      <c r="D7" s="235"/>
      <c r="E7" s="235"/>
      <c r="F7" s="235"/>
      <c r="G7" s="235"/>
      <c r="H7" s="235"/>
      <c r="I7" s="235"/>
      <c r="J7" s="235"/>
      <c r="K7" s="235"/>
      <c r="L7" s="235"/>
      <c r="M7" s="235"/>
      <c r="N7" s="235"/>
      <c r="O7" s="235"/>
      <c r="P7" s="235"/>
      <c r="Q7" s="235"/>
      <c r="R7" s="235"/>
      <c r="S7" s="235"/>
      <c r="T7" s="235"/>
      <c r="U7" s="235"/>
      <c r="V7" s="235"/>
      <c r="W7" s="235"/>
      <c r="X7" s="235"/>
      <c r="Y7" s="235"/>
      <c r="Z7" s="235"/>
      <c r="AA7" s="235"/>
      <c r="AB7" s="235"/>
      <c r="AC7" s="235"/>
      <c r="AD7" s="235"/>
      <c r="AE7" s="235"/>
      <c r="AF7" s="235"/>
      <c r="AG7" s="235"/>
      <c r="AH7" s="235"/>
      <c r="AI7" s="235"/>
      <c r="AJ7" s="235"/>
      <c r="AK7" s="235"/>
      <c r="AL7" s="235"/>
      <c r="AM7" s="235"/>
      <c r="AN7" s="235"/>
      <c r="AO7" s="235"/>
      <c r="AP7" s="235"/>
      <c r="AQ7" s="235"/>
      <c r="AR7" s="235"/>
      <c r="AS7" s="235"/>
      <c r="AT7" s="235"/>
      <c r="AU7" s="235"/>
      <c r="AV7" s="235"/>
      <c r="AW7" s="235"/>
      <c r="AX7" s="235"/>
      <c r="AY7" s="235"/>
      <c r="AZ7" s="235"/>
    </row>
    <row r="8" spans="1:52" ht="23.25">
      <c r="A8" s="237"/>
      <c r="B8" s="238"/>
      <c r="C8" s="238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</row>
    <row r="9" spans="1:52" ht="23.25">
      <c r="A9" s="237"/>
      <c r="B9" s="238"/>
      <c r="C9" s="238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</row>
    <row r="10" spans="1:52">
      <c r="A10" s="239"/>
      <c r="B10" s="240"/>
      <c r="C10" s="240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55"/>
      <c r="Y10" s="55"/>
      <c r="Z10" s="55"/>
      <c r="AA10" s="55"/>
      <c r="AB10" s="55"/>
      <c r="AC10" s="55"/>
      <c r="AD10" s="55"/>
      <c r="AE10" s="55"/>
      <c r="AF10" s="55"/>
      <c r="AG10" s="55"/>
      <c r="AH10" s="55"/>
      <c r="AI10" s="55"/>
      <c r="AJ10" s="55"/>
      <c r="AK10" s="55"/>
      <c r="AL10" s="55"/>
      <c r="AM10" s="55"/>
      <c r="AN10" s="55"/>
      <c r="AO10" s="55"/>
      <c r="AP10" s="55"/>
      <c r="AQ10" s="55"/>
      <c r="AR10" s="55"/>
      <c r="AS10" s="55"/>
      <c r="AT10" s="55"/>
      <c r="AU10" s="55"/>
      <c r="AV10" s="55"/>
      <c r="AW10" s="55"/>
      <c r="AX10" s="55"/>
      <c r="AY10" s="55"/>
      <c r="AZ10" s="55"/>
    </row>
    <row r="11" spans="1:52">
      <c r="A11" s="30"/>
      <c r="B11" s="26"/>
      <c r="C11" s="26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38" t="s">
        <v>9</v>
      </c>
      <c r="W11" s="40"/>
      <c r="X11" s="40"/>
      <c r="Y11" s="27"/>
      <c r="Z11" s="27"/>
      <c r="AA11" s="27"/>
      <c r="AB11" s="27"/>
      <c r="AC11" s="27"/>
      <c r="AD11" s="27"/>
      <c r="AE11" s="27"/>
      <c r="AF11" s="27"/>
      <c r="AG11" s="27"/>
      <c r="AH11" s="27"/>
      <c r="AI11" s="27"/>
      <c r="AJ11" s="27"/>
      <c r="AK11" s="132"/>
      <c r="AL11" s="133"/>
      <c r="AM11" s="133"/>
      <c r="AN11" s="27"/>
      <c r="AO11" s="27"/>
      <c r="AP11" s="27"/>
      <c r="AQ11" s="27"/>
      <c r="AR11" s="27"/>
      <c r="AS11" s="27"/>
      <c r="AT11" s="27"/>
      <c r="AU11" s="27"/>
      <c r="AV11" s="27"/>
      <c r="AW11" s="27"/>
      <c r="AX11" s="27"/>
      <c r="AY11" s="27"/>
      <c r="AZ11" s="28"/>
    </row>
    <row r="12" spans="1:52" ht="16.5" thickBot="1">
      <c r="A12" s="34"/>
      <c r="B12" s="35"/>
      <c r="C12" s="35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9" t="s">
        <v>6</v>
      </c>
      <c r="W12" s="39" t="s">
        <v>17</v>
      </c>
      <c r="X12" s="39" t="s">
        <v>8</v>
      </c>
      <c r="Y12" s="36"/>
      <c r="Z12" s="36"/>
      <c r="AA12" s="36"/>
      <c r="AB12" s="36"/>
      <c r="AC12" s="36"/>
      <c r="AD12" s="36"/>
      <c r="AE12" s="36"/>
      <c r="AF12" s="36"/>
      <c r="AG12" s="36"/>
      <c r="AH12" s="36"/>
      <c r="AI12" s="36"/>
      <c r="AJ12" s="37"/>
      <c r="AK12" s="134"/>
      <c r="AL12" s="134"/>
      <c r="AM12" s="141"/>
      <c r="AN12" s="36"/>
      <c r="AO12" s="36"/>
      <c r="AP12" s="36"/>
      <c r="AQ12" s="36"/>
      <c r="AR12" s="36"/>
      <c r="AS12" s="36"/>
      <c r="AT12" s="36"/>
      <c r="AU12" s="36"/>
      <c r="AV12" s="36"/>
      <c r="AW12" s="36"/>
      <c r="AX12" s="36"/>
      <c r="AY12" s="36"/>
      <c r="AZ12" s="37"/>
    </row>
    <row r="13" spans="1:52" ht="18.75">
      <c r="A13" s="321" t="s">
        <v>61</v>
      </c>
      <c r="B13" s="322"/>
      <c r="C13" s="322"/>
      <c r="D13" s="242"/>
      <c r="E13" s="242"/>
      <c r="F13" s="242"/>
      <c r="G13" s="242"/>
      <c r="H13" s="242"/>
      <c r="I13" s="242"/>
      <c r="J13" s="242"/>
      <c r="K13" s="242"/>
      <c r="L13" s="242"/>
      <c r="M13" s="242"/>
      <c r="N13" s="242"/>
      <c r="O13" s="242"/>
      <c r="P13" s="242"/>
      <c r="Q13" s="242"/>
      <c r="R13" s="242"/>
      <c r="S13" s="242"/>
      <c r="T13" s="242"/>
      <c r="U13" s="242"/>
      <c r="V13" s="243">
        <v>0</v>
      </c>
      <c r="W13" s="243">
        <v>0</v>
      </c>
      <c r="X13" s="294">
        <v>63000</v>
      </c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41"/>
      <c r="AK13" s="135"/>
      <c r="AL13" s="135"/>
      <c r="AM13" s="142"/>
      <c r="AN13" s="41"/>
      <c r="AO13" s="41"/>
      <c r="AP13" s="41"/>
      <c r="AQ13" s="41"/>
      <c r="AR13" s="41"/>
      <c r="AS13" s="41"/>
      <c r="AT13" s="41"/>
      <c r="AU13" s="41"/>
      <c r="AV13" s="41"/>
      <c r="AW13" s="41"/>
      <c r="AX13" s="41"/>
      <c r="AY13" s="41"/>
      <c r="AZ13" s="41"/>
    </row>
    <row r="14" spans="1:52" ht="18.75" hidden="1">
      <c r="A14" s="48" t="s">
        <v>30</v>
      </c>
      <c r="B14" s="49"/>
      <c r="C14" s="50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44" t="e">
        <f>+#REF!+#REF!+#REF!+#REF!</f>
        <v>#REF!</v>
      </c>
      <c r="W14" s="44" t="e">
        <f>+#REF!+#REF!+#REF!+#REF!</f>
        <v>#REF!</v>
      </c>
      <c r="X14" s="97" t="e">
        <f>+#REF!+#REF!+#REF!+#REF!-2</f>
        <v>#REF!</v>
      </c>
      <c r="Y14" s="136"/>
      <c r="Z14" s="136"/>
      <c r="AA14" s="136"/>
      <c r="AB14" s="136"/>
      <c r="AC14" s="136"/>
      <c r="AD14" s="136"/>
      <c r="AE14" s="136"/>
      <c r="AF14" s="136"/>
      <c r="AG14" s="136"/>
      <c r="AH14" s="136"/>
      <c r="AI14" s="136"/>
      <c r="AJ14" s="136" t="s">
        <v>7</v>
      </c>
      <c r="AK14" s="137"/>
      <c r="AL14" s="137"/>
      <c r="AM14" s="14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 t="s">
        <v>7</v>
      </c>
    </row>
    <row r="15" spans="1:52" ht="18.75" hidden="1">
      <c r="A15" s="48"/>
      <c r="B15" s="49" t="s">
        <v>14</v>
      </c>
      <c r="C15" s="50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44">
        <v>0</v>
      </c>
      <c r="W15" s="44">
        <v>0</v>
      </c>
      <c r="X15" s="97">
        <v>-496</v>
      </c>
      <c r="Y15" s="136"/>
      <c r="Z15" s="136"/>
      <c r="AA15" s="136"/>
      <c r="AB15" s="136"/>
      <c r="AC15" s="136"/>
      <c r="AD15" s="136"/>
      <c r="AE15" s="136"/>
      <c r="AF15" s="136"/>
      <c r="AG15" s="136"/>
      <c r="AH15" s="136"/>
      <c r="AI15" s="136"/>
      <c r="AJ15" s="136"/>
      <c r="AK15" s="137"/>
      <c r="AL15" s="137"/>
      <c r="AM15" s="14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</row>
    <row r="16" spans="1:52" ht="21" hidden="1">
      <c r="A16" s="48"/>
      <c r="B16" s="49" t="s">
        <v>13</v>
      </c>
      <c r="C16" s="50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45">
        <v>0</v>
      </c>
      <c r="W16" s="45">
        <v>0</v>
      </c>
      <c r="X16" s="98">
        <v>-627</v>
      </c>
      <c r="Y16" s="136"/>
      <c r="Z16" s="136"/>
      <c r="AA16" s="136"/>
      <c r="AB16" s="136"/>
      <c r="AC16" s="136"/>
      <c r="AD16" s="136"/>
      <c r="AE16" s="136"/>
      <c r="AF16" s="136"/>
      <c r="AG16" s="136"/>
      <c r="AH16" s="136"/>
      <c r="AI16" s="136"/>
      <c r="AJ16" s="136"/>
      <c r="AK16" s="138"/>
      <c r="AL16" s="138"/>
      <c r="AM16" s="144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</row>
    <row r="17" spans="1:52" ht="18.75" customHeight="1">
      <c r="A17" s="298" t="s">
        <v>62</v>
      </c>
      <c r="B17" s="299"/>
      <c r="C17" s="299"/>
      <c r="D17" s="244"/>
      <c r="E17" s="244"/>
      <c r="F17" s="244"/>
      <c r="G17" s="244"/>
      <c r="H17" s="244"/>
      <c r="I17" s="244"/>
      <c r="J17" s="244"/>
      <c r="K17" s="244"/>
      <c r="L17" s="244"/>
      <c r="M17" s="244"/>
      <c r="N17" s="244"/>
      <c r="O17" s="244"/>
      <c r="P17" s="244"/>
      <c r="Q17" s="244"/>
      <c r="R17" s="244"/>
      <c r="S17" s="244"/>
      <c r="T17" s="244"/>
      <c r="U17" s="244"/>
      <c r="V17" s="245"/>
      <c r="W17" s="245"/>
      <c r="X17" s="291">
        <v>60000</v>
      </c>
      <c r="Y17" s="136"/>
      <c r="Z17" s="136"/>
      <c r="AA17" s="136"/>
      <c r="AB17" s="136"/>
      <c r="AC17" s="136"/>
      <c r="AD17" s="136"/>
      <c r="AE17" s="136"/>
      <c r="AF17" s="136"/>
      <c r="AG17" s="136"/>
      <c r="AH17" s="136"/>
      <c r="AI17" s="136"/>
      <c r="AJ17" s="136"/>
      <c r="AK17" s="138"/>
      <c r="AL17" s="138"/>
      <c r="AM17" s="144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</row>
    <row r="18" spans="1:52" ht="18.75" customHeight="1">
      <c r="A18" s="248" t="s">
        <v>64</v>
      </c>
      <c r="B18" s="246"/>
      <c r="C18" s="246"/>
      <c r="D18" s="247"/>
      <c r="E18" s="247"/>
      <c r="F18" s="247"/>
      <c r="G18" s="247"/>
      <c r="H18" s="247"/>
      <c r="I18" s="247"/>
      <c r="J18" s="247"/>
      <c r="K18" s="247"/>
      <c r="L18" s="247"/>
      <c r="M18" s="247"/>
      <c r="N18" s="247"/>
      <c r="O18" s="247"/>
      <c r="P18" s="247"/>
      <c r="Q18" s="247"/>
      <c r="R18" s="247"/>
      <c r="S18" s="247"/>
      <c r="T18" s="247"/>
      <c r="U18" s="247"/>
      <c r="V18" s="45"/>
      <c r="W18" s="45"/>
      <c r="X18" s="292">
        <v>0</v>
      </c>
      <c r="Y18" s="136"/>
      <c r="Z18" s="136"/>
      <c r="AA18" s="136"/>
      <c r="AB18" s="136"/>
      <c r="AC18" s="136"/>
      <c r="AD18" s="136"/>
      <c r="AE18" s="136"/>
      <c r="AF18" s="136"/>
      <c r="AG18" s="136"/>
      <c r="AH18" s="136"/>
      <c r="AI18" s="136"/>
      <c r="AJ18" s="136"/>
      <c r="AK18" s="138"/>
      <c r="AL18" s="138"/>
      <c r="AM18" s="144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</row>
    <row r="19" spans="1:52" ht="18.75" customHeight="1" thickBot="1">
      <c r="A19" s="317" t="s">
        <v>63</v>
      </c>
      <c r="B19" s="318"/>
      <c r="C19" s="318"/>
      <c r="D19" s="220"/>
      <c r="E19" s="220"/>
      <c r="F19" s="220"/>
      <c r="G19" s="220"/>
      <c r="H19" s="220"/>
      <c r="I19" s="220"/>
      <c r="J19" s="220"/>
      <c r="K19" s="220"/>
      <c r="L19" s="220"/>
      <c r="M19" s="220"/>
      <c r="N19" s="220"/>
      <c r="O19" s="220"/>
      <c r="P19" s="220"/>
      <c r="Q19" s="220"/>
      <c r="R19" s="220"/>
      <c r="S19" s="220"/>
      <c r="T19" s="220"/>
      <c r="U19" s="220"/>
      <c r="V19" s="221">
        <v>0</v>
      </c>
      <c r="W19" s="221">
        <v>0</v>
      </c>
      <c r="X19" s="293">
        <v>60000</v>
      </c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139"/>
      <c r="AL19" s="139"/>
      <c r="AM19" s="145"/>
      <c r="AN19" s="32"/>
      <c r="AO19" s="32"/>
      <c r="AP19" s="32"/>
      <c r="AQ19" s="32"/>
      <c r="AR19" s="32"/>
      <c r="AS19" s="32"/>
      <c r="AT19" s="32"/>
      <c r="AU19" s="32"/>
      <c r="AV19" s="32"/>
      <c r="AW19" s="32"/>
      <c r="AX19" s="32"/>
      <c r="AY19" s="32"/>
      <c r="AZ19" s="32"/>
    </row>
    <row r="20" spans="1:52" ht="18.75">
      <c r="A20" s="188"/>
      <c r="B20" s="189"/>
      <c r="C20" s="189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107"/>
      <c r="W20" s="107"/>
      <c r="X20" s="99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139"/>
      <c r="AL20" s="139"/>
      <c r="AM20" s="145"/>
      <c r="AN20" s="32"/>
      <c r="AO20" s="32"/>
      <c r="AP20" s="32"/>
      <c r="AQ20" s="32"/>
      <c r="AR20" s="32"/>
      <c r="AS20" s="32"/>
      <c r="AT20" s="32"/>
      <c r="AU20" s="32"/>
      <c r="AV20" s="32"/>
      <c r="AW20" s="32"/>
      <c r="AX20" s="32"/>
      <c r="AY20" s="32"/>
      <c r="AZ20" s="32"/>
    </row>
    <row r="21" spans="1:52" ht="18.75">
      <c r="A21" s="153"/>
      <c r="B21" s="154"/>
      <c r="C21" s="218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217"/>
      <c r="W21" s="217"/>
      <c r="X21" s="96"/>
      <c r="Y21" s="32"/>
      <c r="Z21" s="32"/>
      <c r="AA21" s="32"/>
      <c r="AB21" s="32"/>
      <c r="AC21" s="32"/>
      <c r="AD21" s="32"/>
      <c r="AE21" s="32"/>
      <c r="AF21" s="32"/>
      <c r="AG21" s="32"/>
      <c r="AH21" s="32"/>
      <c r="AI21" s="32"/>
      <c r="AJ21" s="32"/>
      <c r="AK21" s="139"/>
      <c r="AL21" s="139"/>
      <c r="AM21" s="145"/>
      <c r="AN21" s="32"/>
      <c r="AO21" s="32"/>
      <c r="AP21" s="32"/>
      <c r="AQ21" s="32"/>
      <c r="AR21" s="32"/>
      <c r="AS21" s="32"/>
      <c r="AT21" s="32"/>
      <c r="AU21" s="32"/>
      <c r="AV21" s="32"/>
      <c r="AW21" s="32"/>
      <c r="AX21" s="32"/>
      <c r="AY21" s="32"/>
      <c r="AZ21" s="32"/>
    </row>
    <row r="22" spans="1:52" ht="18.75">
      <c r="A22" s="188" t="s">
        <v>46</v>
      </c>
      <c r="B22" s="46"/>
      <c r="C22" s="47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107">
        <f>+V19</f>
        <v>0</v>
      </c>
      <c r="W22" s="107">
        <f>+W19</f>
        <v>0</v>
      </c>
      <c r="X22" s="99">
        <v>60000</v>
      </c>
      <c r="Y22" s="32"/>
      <c r="Z22" s="32"/>
      <c r="AA22" s="32"/>
      <c r="AB22" s="32"/>
      <c r="AC22" s="32"/>
      <c r="AD22" s="32"/>
      <c r="AE22" s="32"/>
      <c r="AF22" s="32"/>
      <c r="AG22" s="32"/>
      <c r="AH22" s="32"/>
      <c r="AI22" s="32"/>
      <c r="AJ22" s="32"/>
      <c r="AK22" s="139"/>
      <c r="AL22" s="139"/>
      <c r="AM22" s="145"/>
      <c r="AN22" s="32"/>
      <c r="AO22" s="32"/>
      <c r="AP22" s="32"/>
      <c r="AQ22" s="32"/>
      <c r="AR22" s="32"/>
      <c r="AS22" s="32"/>
      <c r="AT22" s="32"/>
      <c r="AU22" s="32"/>
      <c r="AV22" s="32"/>
      <c r="AW22" s="32"/>
      <c r="AX22" s="32"/>
      <c r="AY22" s="32"/>
      <c r="AZ22" s="32"/>
    </row>
    <row r="23" spans="1:52" ht="18.75">
      <c r="A23" s="222"/>
      <c r="B23" s="49"/>
      <c r="C23" s="223"/>
      <c r="D23" s="136"/>
      <c r="E23" s="136"/>
      <c r="F23" s="136"/>
      <c r="G23" s="136"/>
      <c r="H23" s="136"/>
      <c r="I23" s="136"/>
      <c r="J23" s="136"/>
      <c r="K23" s="136"/>
      <c r="L23" s="136"/>
      <c r="M23" s="136"/>
      <c r="N23" s="136"/>
      <c r="O23" s="136"/>
      <c r="P23" s="136"/>
      <c r="Q23" s="136"/>
      <c r="R23" s="136"/>
      <c r="S23" s="136"/>
      <c r="T23" s="136"/>
      <c r="U23" s="136"/>
      <c r="V23" s="219"/>
      <c r="W23" s="219"/>
      <c r="X23" s="224"/>
      <c r="Y23" s="32"/>
      <c r="Z23" s="32"/>
      <c r="AA23" s="32"/>
      <c r="AB23" s="32"/>
      <c r="AC23" s="32"/>
      <c r="AD23" s="32"/>
      <c r="AE23" s="32"/>
      <c r="AF23" s="32"/>
      <c r="AG23" s="32"/>
      <c r="AH23" s="32"/>
      <c r="AI23" s="32"/>
      <c r="AJ23" s="32"/>
      <c r="AK23" s="139"/>
      <c r="AL23" s="139"/>
      <c r="AM23" s="145"/>
      <c r="AN23" s="32"/>
      <c r="AO23" s="32"/>
      <c r="AP23" s="32"/>
      <c r="AQ23" s="32"/>
      <c r="AR23" s="32"/>
      <c r="AS23" s="32"/>
      <c r="AT23" s="32"/>
      <c r="AU23" s="32"/>
      <c r="AV23" s="32"/>
      <c r="AW23" s="32"/>
      <c r="AX23" s="32"/>
      <c r="AY23" s="32"/>
      <c r="AZ23" s="32"/>
    </row>
    <row r="24" spans="1:52" ht="18.75">
      <c r="A24" s="315" t="s">
        <v>47</v>
      </c>
      <c r="B24" s="316"/>
      <c r="C24" s="316"/>
      <c r="D24" s="225"/>
      <c r="E24" s="225"/>
      <c r="F24" s="225"/>
      <c r="G24" s="225"/>
      <c r="H24" s="225"/>
      <c r="I24" s="225"/>
      <c r="J24" s="225"/>
      <c r="K24" s="225"/>
      <c r="L24" s="225"/>
      <c r="M24" s="225"/>
      <c r="N24" s="225"/>
      <c r="O24" s="225"/>
      <c r="P24" s="225"/>
      <c r="Q24" s="225"/>
      <c r="R24" s="225"/>
      <c r="S24" s="225"/>
      <c r="T24" s="225"/>
      <c r="U24" s="225"/>
      <c r="V24" s="226">
        <v>0</v>
      </c>
      <c r="W24" s="226">
        <v>0</v>
      </c>
      <c r="X24" s="227">
        <v>60000</v>
      </c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140"/>
      <c r="AL24" s="140"/>
      <c r="AM24" s="146"/>
      <c r="AN24" s="41"/>
      <c r="AO24" s="41"/>
      <c r="AP24" s="41"/>
      <c r="AQ24" s="41"/>
      <c r="AR24" s="41"/>
      <c r="AS24" s="41"/>
      <c r="AT24" s="41"/>
      <c r="AU24" s="41"/>
      <c r="AV24" s="41"/>
      <c r="AW24" s="41"/>
      <c r="AX24" s="41"/>
      <c r="AY24" s="41"/>
      <c r="AZ24" s="41"/>
    </row>
    <row r="25" spans="1:52" ht="18.75">
      <c r="A25" s="323" t="s">
        <v>65</v>
      </c>
      <c r="B25" s="316"/>
      <c r="C25" s="316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106">
        <f>V24-V19</f>
        <v>0</v>
      </c>
      <c r="W25" s="106">
        <f>W24-W19</f>
        <v>0</v>
      </c>
      <c r="X25" s="100">
        <f>X24-X19</f>
        <v>0</v>
      </c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135"/>
      <c r="AL25" s="135"/>
      <c r="AM25" s="147"/>
      <c r="AN25" s="29"/>
      <c r="AO25" s="29"/>
      <c r="AP25" s="29"/>
      <c r="AQ25" s="29"/>
      <c r="AR25" s="29"/>
      <c r="AS25" s="29"/>
      <c r="AT25" s="29"/>
      <c r="AU25" s="29"/>
      <c r="AV25" s="29"/>
      <c r="AW25" s="29"/>
      <c r="AX25" s="29"/>
      <c r="AY25" s="29"/>
      <c r="AZ25" s="29"/>
    </row>
    <row r="26" spans="1:52" ht="18.75">
      <c r="A26" s="48"/>
      <c r="B26" s="43"/>
      <c r="C26" s="43"/>
    </row>
    <row r="27" spans="1:52" ht="18" customHeight="1">
      <c r="A27" s="48"/>
      <c r="B27" s="43"/>
      <c r="C27" s="43"/>
    </row>
    <row r="28" spans="1:52" ht="18" customHeight="1">
      <c r="A28" s="30"/>
      <c r="B28" s="26"/>
      <c r="C28" s="26"/>
      <c r="D28" s="303" t="s">
        <v>48</v>
      </c>
      <c r="E28" s="304"/>
      <c r="F28" s="304"/>
      <c r="G28" s="303">
        <v>2012</v>
      </c>
      <c r="H28" s="304"/>
      <c r="I28" s="305"/>
      <c r="J28" s="303" t="s">
        <v>67</v>
      </c>
      <c r="K28" s="304"/>
      <c r="L28" s="304"/>
      <c r="M28" s="300">
        <v>2013</v>
      </c>
      <c r="N28" s="301"/>
      <c r="O28" s="301"/>
      <c r="P28" s="300">
        <v>2013</v>
      </c>
      <c r="Q28" s="301"/>
      <c r="R28" s="302"/>
      <c r="S28" s="181"/>
      <c r="T28" s="181">
        <v>2013</v>
      </c>
      <c r="U28" s="181"/>
      <c r="V28" s="300">
        <v>2013</v>
      </c>
      <c r="W28" s="301"/>
      <c r="X28" s="302"/>
      <c r="Y28" s="148"/>
      <c r="Z28" s="148"/>
      <c r="AA28" s="148"/>
      <c r="AB28" s="148"/>
      <c r="AC28" s="148"/>
      <c r="AD28" s="148"/>
      <c r="AE28" s="148"/>
      <c r="AF28" s="148"/>
      <c r="AG28" s="148"/>
      <c r="AH28" s="148"/>
      <c r="AI28" s="148"/>
      <c r="AJ28" s="148"/>
      <c r="AK28" s="319" t="s">
        <v>44</v>
      </c>
      <c r="AL28" s="320"/>
      <c r="AM28" s="320"/>
      <c r="AN28" s="131"/>
      <c r="AO28" s="300">
        <v>2010</v>
      </c>
      <c r="AP28" s="301"/>
      <c r="AQ28" s="301"/>
      <c r="AR28" s="302"/>
      <c r="AS28" s="300">
        <v>2010</v>
      </c>
      <c r="AT28" s="301"/>
      <c r="AU28" s="301"/>
      <c r="AV28" s="302"/>
      <c r="AW28" s="300">
        <v>2011</v>
      </c>
      <c r="AX28" s="301"/>
      <c r="AY28" s="301"/>
      <c r="AZ28" s="302"/>
    </row>
    <row r="29" spans="1:52" ht="18" customHeight="1">
      <c r="B29" s="51"/>
      <c r="C29" s="6"/>
      <c r="D29" s="306" t="s">
        <v>53</v>
      </c>
      <c r="E29" s="312"/>
      <c r="F29" s="312"/>
      <c r="G29" s="306" t="s">
        <v>66</v>
      </c>
      <c r="H29" s="307"/>
      <c r="I29" s="308"/>
      <c r="J29" s="306" t="s">
        <v>68</v>
      </c>
      <c r="K29" s="312"/>
      <c r="L29" s="312"/>
      <c r="M29" s="150" t="s">
        <v>54</v>
      </c>
      <c r="N29" s="55"/>
      <c r="O29" s="55"/>
      <c r="P29" s="306" t="s">
        <v>11</v>
      </c>
      <c r="Q29" s="309"/>
      <c r="R29" s="310"/>
      <c r="S29" s="186" t="s">
        <v>12</v>
      </c>
      <c r="T29" s="55"/>
      <c r="U29" s="55"/>
      <c r="V29" s="306" t="s">
        <v>5</v>
      </c>
      <c r="W29" s="309"/>
      <c r="X29" s="310"/>
      <c r="Y29" s="311" t="s">
        <v>11</v>
      </c>
      <c r="Z29" s="312"/>
      <c r="AA29" s="312"/>
      <c r="AB29" s="54"/>
      <c r="AC29" s="52" t="s">
        <v>12</v>
      </c>
      <c r="AD29" s="53"/>
      <c r="AE29" s="53"/>
      <c r="AF29" s="54"/>
      <c r="AG29" s="52" t="s">
        <v>11</v>
      </c>
      <c r="AH29" s="55"/>
      <c r="AI29" s="55"/>
      <c r="AJ29" s="54"/>
      <c r="AK29" s="52"/>
      <c r="AL29" s="55"/>
      <c r="AM29" s="55"/>
      <c r="AN29" s="54"/>
      <c r="AO29" s="311" t="s">
        <v>11</v>
      </c>
      <c r="AP29" s="312"/>
      <c r="AQ29" s="312"/>
      <c r="AR29" s="54"/>
      <c r="AS29" s="52" t="s">
        <v>12</v>
      </c>
      <c r="AT29" s="53"/>
      <c r="AU29" s="53"/>
      <c r="AV29" s="54"/>
      <c r="AW29" s="52" t="s">
        <v>11</v>
      </c>
      <c r="AX29" s="55"/>
      <c r="AY29" s="55"/>
      <c r="AZ29" s="54"/>
    </row>
    <row r="30" spans="1:52" ht="18" customHeight="1" thickBot="1">
      <c r="A30" s="56" t="s">
        <v>32</v>
      </c>
      <c r="B30" s="35"/>
      <c r="C30" s="35"/>
      <c r="D30" s="172" t="s">
        <v>6</v>
      </c>
      <c r="E30" s="58" t="s">
        <v>17</v>
      </c>
      <c r="F30" s="58" t="s">
        <v>8</v>
      </c>
      <c r="G30" s="172" t="s">
        <v>6</v>
      </c>
      <c r="H30" s="185" t="s">
        <v>17</v>
      </c>
      <c r="I30" s="185" t="s">
        <v>8</v>
      </c>
      <c r="J30" s="173" t="s">
        <v>6</v>
      </c>
      <c r="K30" s="58" t="s">
        <v>17</v>
      </c>
      <c r="L30" s="58" t="s">
        <v>8</v>
      </c>
      <c r="M30" s="173" t="s">
        <v>6</v>
      </c>
      <c r="N30" s="58" t="s">
        <v>17</v>
      </c>
      <c r="O30" s="58" t="s">
        <v>8</v>
      </c>
      <c r="P30" s="173" t="s">
        <v>6</v>
      </c>
      <c r="Q30" s="58" t="s">
        <v>17</v>
      </c>
      <c r="R30" s="182" t="s">
        <v>8</v>
      </c>
      <c r="S30" s="185" t="s">
        <v>6</v>
      </c>
      <c r="T30" s="185" t="s">
        <v>17</v>
      </c>
      <c r="U30" s="185" t="s">
        <v>8</v>
      </c>
      <c r="V30" s="173" t="s">
        <v>6</v>
      </c>
      <c r="W30" s="58" t="s">
        <v>17</v>
      </c>
      <c r="X30" s="182" t="s">
        <v>8</v>
      </c>
      <c r="Y30" s="57" t="s">
        <v>6</v>
      </c>
      <c r="Z30" s="58" t="s">
        <v>17</v>
      </c>
      <c r="AA30" s="59" t="s">
        <v>8</v>
      </c>
      <c r="AB30" s="36"/>
      <c r="AC30" s="57" t="s">
        <v>6</v>
      </c>
      <c r="AD30" s="58" t="s">
        <v>17</v>
      </c>
      <c r="AE30" s="36" t="s">
        <v>8</v>
      </c>
      <c r="AF30" s="36"/>
      <c r="AG30" s="57" t="s">
        <v>6</v>
      </c>
      <c r="AH30" s="58" t="s">
        <v>17</v>
      </c>
      <c r="AI30" s="59" t="s">
        <v>8</v>
      </c>
      <c r="AJ30" s="36"/>
      <c r="AK30" s="57" t="s">
        <v>6</v>
      </c>
      <c r="AL30" s="58" t="s">
        <v>17</v>
      </c>
      <c r="AM30" s="59" t="s">
        <v>8</v>
      </c>
      <c r="AN30" s="36"/>
      <c r="AO30" s="57" t="s">
        <v>6</v>
      </c>
      <c r="AP30" s="58" t="s">
        <v>17</v>
      </c>
      <c r="AQ30" s="59" t="s">
        <v>8</v>
      </c>
      <c r="AR30" s="36"/>
      <c r="AS30" s="57" t="s">
        <v>6</v>
      </c>
      <c r="AT30" s="58" t="s">
        <v>17</v>
      </c>
      <c r="AU30" s="36" t="s">
        <v>8</v>
      </c>
      <c r="AV30" s="36"/>
      <c r="AW30" s="57" t="s">
        <v>6</v>
      </c>
      <c r="AX30" s="58" t="s">
        <v>17</v>
      </c>
      <c r="AY30" s="59" t="s">
        <v>8</v>
      </c>
      <c r="AZ30" s="36"/>
    </row>
    <row r="31" spans="1:52" ht="18" customHeight="1">
      <c r="A31" s="124"/>
      <c r="B31" s="8"/>
      <c r="C31" s="8"/>
      <c r="D31" s="125"/>
      <c r="E31" s="93"/>
      <c r="F31" s="94"/>
      <c r="G31" s="125"/>
      <c r="H31" s="94"/>
      <c r="I31" s="94"/>
      <c r="J31" s="125"/>
      <c r="K31" s="93"/>
      <c r="L31" s="94"/>
      <c r="M31" s="125"/>
      <c r="N31" s="93"/>
      <c r="O31" s="94"/>
      <c r="P31" s="125"/>
      <c r="Q31" s="93"/>
      <c r="R31" s="183"/>
      <c r="S31" s="94"/>
      <c r="T31" s="94"/>
      <c r="U31" s="94"/>
      <c r="V31" s="125"/>
      <c r="W31" s="93"/>
      <c r="X31" s="183"/>
      <c r="Y31" s="125"/>
      <c r="Z31" s="93"/>
      <c r="AA31" s="94"/>
      <c r="AB31" s="95"/>
      <c r="AC31" s="125"/>
      <c r="AD31" s="93"/>
      <c r="AE31" s="94"/>
      <c r="AF31" s="95"/>
      <c r="AG31" s="125"/>
      <c r="AH31" s="93"/>
      <c r="AI31" s="94"/>
      <c r="AJ31" s="95"/>
      <c r="AK31" s="125"/>
      <c r="AL31" s="93"/>
      <c r="AM31" s="94"/>
      <c r="AN31" s="95"/>
      <c r="AO31" s="125"/>
      <c r="AP31" s="93"/>
      <c r="AQ31" s="94"/>
      <c r="AR31" s="95"/>
      <c r="AS31" s="125"/>
      <c r="AT31" s="93"/>
      <c r="AU31" s="94"/>
      <c r="AV31" s="95"/>
      <c r="AW31" s="125"/>
      <c r="AX31" s="93"/>
      <c r="AY31" s="94"/>
      <c r="AZ31" s="95"/>
    </row>
    <row r="32" spans="1:52" ht="18" customHeight="1">
      <c r="A32" s="126"/>
      <c r="B32" s="313" t="s">
        <v>20</v>
      </c>
      <c r="C32" s="313"/>
      <c r="D32" s="127">
        <v>0</v>
      </c>
      <c r="E32" s="128">
        <v>0</v>
      </c>
      <c r="F32" s="129">
        <v>63000</v>
      </c>
      <c r="G32" s="249"/>
      <c r="H32" s="129"/>
      <c r="I32" s="129">
        <v>60000</v>
      </c>
      <c r="J32" s="127">
        <v>0</v>
      </c>
      <c r="K32" s="128">
        <v>0</v>
      </c>
      <c r="L32" s="129">
        <v>0</v>
      </c>
      <c r="M32" s="127">
        <f>J32+D32</f>
        <v>0</v>
      </c>
      <c r="N32" s="128">
        <f>K32+E32</f>
        <v>0</v>
      </c>
      <c r="O32" s="129">
        <v>60000</v>
      </c>
      <c r="P32" s="127">
        <f>M32+J32</f>
        <v>0</v>
      </c>
      <c r="Q32" s="128">
        <f>N32+K32</f>
        <v>0</v>
      </c>
      <c r="R32" s="184">
        <v>0</v>
      </c>
      <c r="S32" s="128">
        <v>0</v>
      </c>
      <c r="T32" s="128">
        <v>0</v>
      </c>
      <c r="U32" s="129">
        <v>0</v>
      </c>
      <c r="V32" s="127">
        <f>M32+J32</f>
        <v>0</v>
      </c>
      <c r="W32" s="128">
        <f>N32+K32</f>
        <v>0</v>
      </c>
      <c r="X32" s="184">
        <v>60000</v>
      </c>
      <c r="Y32" s="127">
        <v>0</v>
      </c>
      <c r="Z32" s="128">
        <v>0</v>
      </c>
      <c r="AA32" s="128">
        <v>0</v>
      </c>
      <c r="AB32" s="54"/>
      <c r="AC32" s="127">
        <v>0</v>
      </c>
      <c r="AD32" s="128">
        <v>0</v>
      </c>
      <c r="AE32" s="128">
        <v>0</v>
      </c>
      <c r="AF32" s="54"/>
      <c r="AG32" s="127" t="e">
        <f>Y32+#REF!</f>
        <v>#REF!</v>
      </c>
      <c r="AH32" s="128" t="e">
        <f>Z32+#REF!</f>
        <v>#REF!</v>
      </c>
      <c r="AI32" s="129" t="e">
        <f>AA32+#REF!</f>
        <v>#REF!</v>
      </c>
      <c r="AJ32" s="54"/>
      <c r="AK32" s="127">
        <v>0</v>
      </c>
      <c r="AL32" s="128">
        <v>0</v>
      </c>
      <c r="AM32" s="130">
        <v>0</v>
      </c>
      <c r="AN32" s="54"/>
      <c r="AO32" s="127">
        <v>0</v>
      </c>
      <c r="AP32" s="128">
        <v>0</v>
      </c>
      <c r="AQ32" s="128">
        <v>0</v>
      </c>
      <c r="AR32" s="54"/>
      <c r="AS32" s="127">
        <v>0</v>
      </c>
      <c r="AT32" s="128">
        <v>0</v>
      </c>
      <c r="AU32" s="128">
        <v>0</v>
      </c>
      <c r="AV32" s="54"/>
      <c r="AW32" s="127">
        <f>AO32+V32</f>
        <v>0</v>
      </c>
      <c r="AX32" s="128">
        <f>AP32+W32</f>
        <v>0</v>
      </c>
      <c r="AY32" s="129">
        <f>AQ32+X32</f>
        <v>60000</v>
      </c>
      <c r="AZ32" s="54"/>
    </row>
    <row r="33" spans="1:3" ht="18" customHeight="1">
      <c r="A33" s="26"/>
      <c r="C33" s="7"/>
    </row>
    <row r="34" spans="1:3" ht="18" customHeight="1">
      <c r="A34" s="8"/>
      <c r="C34" s="7"/>
    </row>
    <row r="35" spans="1:3">
      <c r="A35" s="228" t="s">
        <v>42</v>
      </c>
    </row>
  </sheetData>
  <mergeCells count="24">
    <mergeCell ref="B32:C32"/>
    <mergeCell ref="A4:AZ4"/>
    <mergeCell ref="J28:L28"/>
    <mergeCell ref="D28:F28"/>
    <mergeCell ref="D29:F29"/>
    <mergeCell ref="J29:L29"/>
    <mergeCell ref="A24:C24"/>
    <mergeCell ref="A19:C19"/>
    <mergeCell ref="AO29:AQ29"/>
    <mergeCell ref="AK28:AM28"/>
    <mergeCell ref="M28:O28"/>
    <mergeCell ref="A13:C13"/>
    <mergeCell ref="A25:C25"/>
    <mergeCell ref="AS28:AV28"/>
    <mergeCell ref="V29:X29"/>
    <mergeCell ref="P28:R28"/>
    <mergeCell ref="A17:C17"/>
    <mergeCell ref="AW28:AZ28"/>
    <mergeCell ref="AO28:AR28"/>
    <mergeCell ref="G28:I28"/>
    <mergeCell ref="G29:I29"/>
    <mergeCell ref="P29:R29"/>
    <mergeCell ref="Y29:AA29"/>
    <mergeCell ref="V28:X28"/>
  </mergeCells>
  <phoneticPr fontId="0" type="noConversion"/>
  <printOptions horizontalCentered="1"/>
  <pageMargins left="0.5" right="0.4" top="0.5" bottom="0.25" header="0" footer="0.5"/>
  <pageSetup scale="51" firstPageNumber="8" orientation="landscape" useFirstPageNumber="1" r:id="rId1"/>
  <headerFooter alignWithMargins="0">
    <oddFooter>&amp;C&amp;"Times New Roman,Regular"&amp;18Exhibit B - Summary of Requirements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4"/>
  <sheetViews>
    <sheetView view="pageBreakPreview" zoomScaleNormal="100" zoomScaleSheetLayoutView="100" workbookViewId="0">
      <selection activeCell="D13" sqref="D13"/>
    </sheetView>
  </sheetViews>
  <sheetFormatPr defaultRowHeight="12.75"/>
  <cols>
    <col min="1" max="1" width="43.5546875" style="60" customWidth="1"/>
    <col min="2" max="2" width="2.88671875" style="60" customWidth="1"/>
    <col min="3" max="3" width="4.77734375" style="60" customWidth="1"/>
    <col min="4" max="4" width="17.33203125" style="60" customWidth="1"/>
    <col min="5" max="5" width="2.88671875" style="60" customWidth="1"/>
    <col min="6" max="6" width="4.77734375" style="60" customWidth="1"/>
    <col min="7" max="7" width="8.5546875" style="60" customWidth="1"/>
    <col min="8" max="8" width="2.88671875" style="60" customWidth="1"/>
    <col min="9" max="9" width="4.77734375" style="60" customWidth="1"/>
    <col min="10" max="10" width="8.5546875" style="60" customWidth="1"/>
    <col min="11" max="11" width="4.77734375" style="60" hidden="1" customWidth="1"/>
    <col min="12" max="12" width="7.77734375" style="60" hidden="1" customWidth="1"/>
    <col min="13" max="13" width="2.88671875" style="60" customWidth="1"/>
    <col min="14" max="14" width="4.77734375" style="60" customWidth="1"/>
    <col min="15" max="15" width="8.5546875" style="60" customWidth="1"/>
    <col min="16" max="16384" width="8.88671875" style="60"/>
  </cols>
  <sheetData>
    <row r="1" spans="1:15" s="176" customFormat="1" ht="20.25">
      <c r="A1" s="174" t="s">
        <v>39</v>
      </c>
      <c r="B1" s="175"/>
      <c r="C1" s="175"/>
      <c r="D1" s="175"/>
      <c r="E1" s="175"/>
      <c r="F1" s="175"/>
      <c r="G1" s="175"/>
      <c r="H1" s="175"/>
    </row>
    <row r="2" spans="1:15">
      <c r="A2" s="333"/>
      <c r="B2" s="333"/>
      <c r="C2" s="333"/>
      <c r="D2" s="333"/>
      <c r="E2" s="333"/>
      <c r="F2" s="333"/>
      <c r="G2" s="333"/>
      <c r="H2" s="333"/>
      <c r="I2" s="333"/>
      <c r="J2" s="333"/>
      <c r="K2" s="333"/>
      <c r="L2" s="333"/>
      <c r="M2" s="333"/>
      <c r="N2" s="333"/>
      <c r="O2" s="333"/>
    </row>
    <row r="3" spans="1:15">
      <c r="A3" s="333"/>
      <c r="B3" s="333"/>
      <c r="C3" s="333"/>
      <c r="D3" s="333"/>
      <c r="E3" s="333"/>
      <c r="F3" s="333"/>
      <c r="G3" s="333"/>
      <c r="H3" s="333"/>
      <c r="I3" s="333"/>
      <c r="J3" s="333"/>
      <c r="K3" s="333"/>
      <c r="L3" s="333"/>
      <c r="M3" s="333"/>
      <c r="N3" s="333"/>
      <c r="O3" s="333"/>
    </row>
    <row r="4" spans="1:15">
      <c r="A4" s="333"/>
      <c r="B4" s="333"/>
      <c r="C4" s="333"/>
      <c r="D4" s="333"/>
      <c r="E4" s="333"/>
      <c r="F4" s="333"/>
      <c r="G4" s="333"/>
      <c r="H4" s="333"/>
      <c r="I4" s="333"/>
      <c r="J4" s="333"/>
      <c r="K4" s="333"/>
      <c r="L4" s="333"/>
      <c r="M4" s="333"/>
      <c r="N4" s="333"/>
      <c r="O4" s="333"/>
    </row>
    <row r="5" spans="1:15" ht="15" customHeight="1">
      <c r="A5" s="334" t="s">
        <v>1</v>
      </c>
      <c r="B5" s="334"/>
      <c r="C5" s="334"/>
      <c r="D5" s="334"/>
      <c r="E5" s="334"/>
      <c r="F5" s="334"/>
      <c r="G5" s="334"/>
      <c r="H5" s="334"/>
      <c r="I5" s="334"/>
      <c r="J5" s="334"/>
      <c r="K5" s="334"/>
      <c r="L5" s="334"/>
      <c r="M5" s="334"/>
      <c r="N5" s="334"/>
      <c r="O5" s="334"/>
    </row>
    <row r="6" spans="1:15" ht="15.75" customHeight="1">
      <c r="A6" s="331" t="s">
        <v>18</v>
      </c>
      <c r="B6" s="331"/>
      <c r="C6" s="331"/>
      <c r="D6" s="331"/>
      <c r="E6" s="331"/>
      <c r="F6" s="331"/>
      <c r="G6" s="331"/>
      <c r="H6" s="331"/>
      <c r="I6" s="331"/>
      <c r="J6" s="331"/>
      <c r="K6" s="331"/>
      <c r="L6" s="331"/>
      <c r="M6" s="331"/>
      <c r="N6" s="331"/>
      <c r="O6" s="331"/>
    </row>
    <row r="7" spans="1:15" ht="15.75" customHeight="1">
      <c r="A7" s="331" t="s">
        <v>19</v>
      </c>
      <c r="B7" s="331"/>
      <c r="C7" s="331"/>
      <c r="D7" s="331"/>
      <c r="E7" s="331"/>
      <c r="F7" s="331"/>
      <c r="G7" s="331"/>
      <c r="H7" s="331"/>
      <c r="I7" s="331"/>
      <c r="J7" s="331"/>
      <c r="K7" s="331"/>
      <c r="L7" s="331"/>
      <c r="M7" s="331"/>
      <c r="N7" s="331"/>
      <c r="O7" s="331"/>
    </row>
    <row r="8" spans="1:15" ht="15.75" customHeight="1">
      <c r="A8" s="335" t="s">
        <v>3</v>
      </c>
      <c r="B8" s="335"/>
      <c r="C8" s="335"/>
      <c r="D8" s="335"/>
      <c r="E8" s="335"/>
      <c r="F8" s="335"/>
      <c r="G8" s="335"/>
      <c r="H8" s="335"/>
      <c r="I8" s="335"/>
      <c r="J8" s="335"/>
      <c r="K8" s="335"/>
      <c r="L8" s="335"/>
      <c r="M8" s="335"/>
      <c r="N8" s="335"/>
      <c r="O8" s="335"/>
    </row>
    <row r="9" spans="1:15" ht="14.25" customHeight="1">
      <c r="A9" s="324"/>
      <c r="B9" s="324"/>
      <c r="C9" s="324"/>
      <c r="D9" s="324"/>
      <c r="E9" s="324"/>
      <c r="F9" s="324"/>
      <c r="G9" s="324"/>
      <c r="H9" s="324"/>
      <c r="I9" s="324"/>
      <c r="J9" s="324"/>
      <c r="K9" s="324"/>
      <c r="L9" s="324"/>
      <c r="M9" s="324"/>
      <c r="N9" s="324"/>
      <c r="O9" s="324"/>
    </row>
    <row r="10" spans="1:15">
      <c r="A10" s="324"/>
      <c r="B10" s="324"/>
      <c r="C10" s="324"/>
      <c r="D10" s="324"/>
      <c r="E10" s="324"/>
      <c r="F10" s="324"/>
      <c r="G10" s="324"/>
      <c r="H10" s="324"/>
      <c r="I10" s="324"/>
      <c r="J10" s="324"/>
      <c r="K10" s="324"/>
      <c r="L10" s="324"/>
      <c r="M10" s="324"/>
      <c r="N10" s="324"/>
      <c r="O10" s="324"/>
    </row>
    <row r="11" spans="1:15" ht="15">
      <c r="A11" s="61"/>
      <c r="B11" s="61"/>
      <c r="C11" s="325" t="s">
        <v>48</v>
      </c>
      <c r="D11" s="326"/>
      <c r="E11" s="62"/>
      <c r="F11" s="327">
        <v>2012</v>
      </c>
      <c r="G11" s="328"/>
      <c r="H11" s="275"/>
      <c r="I11" s="342">
        <v>2013</v>
      </c>
      <c r="J11" s="343"/>
      <c r="K11" s="327">
        <v>2010</v>
      </c>
      <c r="L11" s="337"/>
      <c r="M11" s="165"/>
      <c r="N11" s="327">
        <v>2013</v>
      </c>
      <c r="O11" s="326"/>
    </row>
    <row r="12" spans="1:15" ht="15">
      <c r="A12" s="61"/>
      <c r="B12" s="61"/>
      <c r="C12" s="329" t="s">
        <v>79</v>
      </c>
      <c r="D12" s="310"/>
      <c r="E12" s="62"/>
      <c r="F12" s="329" t="s">
        <v>66</v>
      </c>
      <c r="G12" s="330"/>
      <c r="H12" s="275"/>
      <c r="I12" s="338" t="s">
        <v>10</v>
      </c>
      <c r="J12" s="339"/>
      <c r="K12" s="63" t="s">
        <v>34</v>
      </c>
      <c r="L12" s="161"/>
      <c r="M12" s="166"/>
      <c r="N12" s="329" t="s">
        <v>5</v>
      </c>
      <c r="O12" s="332"/>
    </row>
    <row r="13" spans="1:15">
      <c r="A13" s="340" t="s">
        <v>0</v>
      </c>
      <c r="B13" s="61"/>
      <c r="C13" s="64"/>
      <c r="D13" s="65" t="s">
        <v>8</v>
      </c>
      <c r="E13" s="62"/>
      <c r="F13" s="64"/>
      <c r="G13" s="65" t="s">
        <v>8</v>
      </c>
      <c r="H13" s="276"/>
      <c r="I13" s="280"/>
      <c r="J13" s="281" t="s">
        <v>8</v>
      </c>
      <c r="K13" s="64"/>
      <c r="L13" s="155" t="s">
        <v>8</v>
      </c>
      <c r="M13" s="155"/>
      <c r="N13" s="170"/>
      <c r="O13" s="65" t="s">
        <v>8</v>
      </c>
    </row>
    <row r="14" spans="1:15">
      <c r="A14" s="341"/>
      <c r="B14" s="61"/>
      <c r="C14" s="274" t="s">
        <v>17</v>
      </c>
      <c r="D14" s="273" t="s">
        <v>35</v>
      </c>
      <c r="E14" s="62"/>
      <c r="F14" s="274" t="s">
        <v>17</v>
      </c>
      <c r="G14" s="273" t="s">
        <v>35</v>
      </c>
      <c r="H14" s="277"/>
      <c r="I14" s="282" t="s">
        <v>17</v>
      </c>
      <c r="J14" s="283" t="s">
        <v>35</v>
      </c>
      <c r="K14" s="66" t="s">
        <v>17</v>
      </c>
      <c r="L14" s="162" t="s">
        <v>35</v>
      </c>
      <c r="M14" s="156"/>
      <c r="N14" s="274" t="s">
        <v>17</v>
      </c>
      <c r="O14" s="273" t="s">
        <v>35</v>
      </c>
    </row>
    <row r="15" spans="1:15">
      <c r="A15" s="74"/>
      <c r="B15" s="61"/>
      <c r="C15" s="75"/>
      <c r="D15" s="76"/>
      <c r="E15" s="62"/>
      <c r="F15" s="75"/>
      <c r="G15" s="76"/>
      <c r="H15" s="277"/>
      <c r="I15" s="284"/>
      <c r="J15" s="285"/>
      <c r="K15" s="75"/>
      <c r="L15" s="156"/>
      <c r="M15" s="156"/>
      <c r="N15" s="75"/>
      <c r="O15" s="76"/>
    </row>
    <row r="16" spans="1:15" ht="13.5" customHeight="1">
      <c r="A16" s="70" t="s">
        <v>69</v>
      </c>
      <c r="B16" s="61"/>
      <c r="C16" s="68"/>
      <c r="D16" s="69"/>
      <c r="E16" s="61"/>
      <c r="F16" s="68"/>
      <c r="G16" s="69"/>
      <c r="H16" s="67"/>
      <c r="I16" s="286"/>
      <c r="J16" s="287"/>
      <c r="K16" s="68"/>
      <c r="L16" s="157"/>
      <c r="M16" s="157"/>
      <c r="N16" s="68"/>
      <c r="O16" s="69"/>
    </row>
    <row r="17" spans="1:15" ht="13.5" customHeight="1">
      <c r="A17" s="70" t="s">
        <v>71</v>
      </c>
      <c r="B17" s="61"/>
      <c r="C17" s="68"/>
      <c r="D17" s="69"/>
      <c r="E17" s="61"/>
      <c r="F17" s="68"/>
      <c r="G17" s="69"/>
      <c r="H17" s="67"/>
      <c r="I17" s="286"/>
      <c r="J17" s="287"/>
      <c r="K17" s="68"/>
      <c r="L17" s="157"/>
      <c r="M17" s="157"/>
      <c r="N17" s="68"/>
      <c r="O17" s="69"/>
    </row>
    <row r="18" spans="1:15" ht="13.5" customHeight="1">
      <c r="A18" s="67" t="s">
        <v>70</v>
      </c>
      <c r="B18" s="61"/>
      <c r="C18" s="68"/>
      <c r="D18" s="69"/>
      <c r="E18" s="61"/>
      <c r="F18" s="68"/>
      <c r="G18" s="69"/>
      <c r="H18" s="67"/>
      <c r="I18" s="286"/>
      <c r="J18" s="287"/>
      <c r="K18" s="68"/>
      <c r="L18" s="157"/>
      <c r="M18" s="157"/>
      <c r="N18" s="68"/>
      <c r="O18" s="69"/>
    </row>
    <row r="19" spans="1:15" ht="13.5" customHeight="1">
      <c r="A19" s="67" t="s">
        <v>72</v>
      </c>
      <c r="B19" s="61"/>
      <c r="C19" s="250"/>
      <c r="D19" s="251"/>
      <c r="E19" s="61"/>
      <c r="F19" s="68"/>
      <c r="G19" s="69"/>
      <c r="H19" s="67"/>
      <c r="I19" s="286"/>
      <c r="J19" s="287"/>
      <c r="K19" s="68"/>
      <c r="L19" s="157"/>
      <c r="M19" s="157"/>
      <c r="N19" s="68"/>
      <c r="O19" s="69"/>
    </row>
    <row r="20" spans="1:15">
      <c r="A20" s="253" t="s">
        <v>36</v>
      </c>
      <c r="B20" s="70"/>
      <c r="C20" s="108">
        <v>0</v>
      </c>
      <c r="D20" s="252">
        <v>63000</v>
      </c>
      <c r="E20" s="71"/>
      <c r="F20" s="254">
        <v>0</v>
      </c>
      <c r="G20" s="256">
        <v>60000</v>
      </c>
      <c r="H20" s="278"/>
      <c r="I20" s="255">
        <v>0</v>
      </c>
      <c r="J20" s="289">
        <v>60000</v>
      </c>
      <c r="K20" s="111">
        <v>0</v>
      </c>
      <c r="L20" s="163">
        <v>0</v>
      </c>
      <c r="M20" s="167"/>
      <c r="N20" s="255">
        <v>0</v>
      </c>
      <c r="O20" s="256">
        <f>J20</f>
        <v>60000</v>
      </c>
    </row>
    <row r="21" spans="1:15" ht="13.5" thickBot="1">
      <c r="A21" s="61"/>
      <c r="B21" s="61"/>
      <c r="C21" s="109"/>
      <c r="D21" s="61"/>
      <c r="E21" s="61"/>
      <c r="F21" s="109"/>
      <c r="G21" s="69"/>
      <c r="H21" s="67"/>
      <c r="I21" s="158"/>
      <c r="J21" s="288"/>
      <c r="K21" s="112"/>
      <c r="L21" s="112"/>
      <c r="M21" s="168"/>
      <c r="N21" s="158"/>
      <c r="O21" s="61"/>
    </row>
    <row r="22" spans="1:15" ht="13.5" thickBot="1">
      <c r="A22" s="72" t="s">
        <v>37</v>
      </c>
      <c r="B22" s="73"/>
      <c r="C22" s="110">
        <v>0</v>
      </c>
      <c r="D22" s="122">
        <f>D20</f>
        <v>63000</v>
      </c>
      <c r="E22" s="73"/>
      <c r="F22" s="110">
        <v>0</v>
      </c>
      <c r="G22" s="123">
        <f>G20</f>
        <v>60000</v>
      </c>
      <c r="H22" s="279"/>
      <c r="I22" s="113">
        <v>0</v>
      </c>
      <c r="J22" s="290">
        <f>J20</f>
        <v>60000</v>
      </c>
      <c r="K22" s="113">
        <v>0</v>
      </c>
      <c r="L22" s="164">
        <v>0</v>
      </c>
      <c r="M22" s="169"/>
      <c r="N22" s="113">
        <v>0</v>
      </c>
      <c r="O22" s="122">
        <f>O20</f>
        <v>60000</v>
      </c>
    </row>
    <row r="23" spans="1:15">
      <c r="A23" s="336"/>
      <c r="B23" s="336"/>
      <c r="C23" s="336"/>
      <c r="D23" s="336"/>
      <c r="E23" s="336"/>
      <c r="F23" s="336"/>
      <c r="G23" s="336"/>
      <c r="H23" s="336"/>
      <c r="I23" s="336"/>
      <c r="J23" s="336"/>
      <c r="K23" s="336"/>
      <c r="L23" s="336"/>
      <c r="M23" s="336"/>
      <c r="N23" s="336"/>
      <c r="O23" s="336"/>
    </row>
    <row r="24" spans="1:15">
      <c r="A24" s="101" t="s">
        <v>42</v>
      </c>
    </row>
  </sheetData>
  <mergeCells count="20">
    <mergeCell ref="A23:O23"/>
    <mergeCell ref="K11:L11"/>
    <mergeCell ref="N11:O11"/>
    <mergeCell ref="I12:J12"/>
    <mergeCell ref="A13:A14"/>
    <mergeCell ref="I11:J11"/>
    <mergeCell ref="C12:D12"/>
    <mergeCell ref="A2:O2"/>
    <mergeCell ref="A9:O9"/>
    <mergeCell ref="A5:O5"/>
    <mergeCell ref="A7:O7"/>
    <mergeCell ref="A8:O8"/>
    <mergeCell ref="A4:O4"/>
    <mergeCell ref="A3:O3"/>
    <mergeCell ref="A10:O10"/>
    <mergeCell ref="C11:D11"/>
    <mergeCell ref="F11:G11"/>
    <mergeCell ref="F12:G12"/>
    <mergeCell ref="A6:O6"/>
    <mergeCell ref="N12:O12"/>
  </mergeCells>
  <phoneticPr fontId="19" type="noConversion"/>
  <pageMargins left="0.5" right="0.5" top="1" bottom="1" header="0.5" footer="0.5"/>
  <pageSetup scale="75" orientation="landscape" r:id="rId1"/>
  <headerFooter alignWithMargins="0">
    <oddFooter>&amp;C&amp;"Times New Roman,Regular"Exhibit D - Resources by DOJ Strategic Goal and Objectives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3"/>
  <sheetViews>
    <sheetView tabSelected="1" view="pageBreakPreview" zoomScaleNormal="100" zoomScaleSheetLayoutView="100" workbookViewId="0">
      <selection activeCell="A14" sqref="A14:B14"/>
    </sheetView>
  </sheetViews>
  <sheetFormatPr defaultColWidth="9.6640625" defaultRowHeight="15.75"/>
  <cols>
    <col min="1" max="1" width="3.77734375" style="14" customWidth="1"/>
    <col min="2" max="2" width="21.33203125" style="14" customWidth="1"/>
    <col min="3" max="4" width="4.77734375" style="14" customWidth="1"/>
    <col min="5" max="5" width="6.109375" style="14" customWidth="1"/>
    <col min="6" max="6" width="5.5546875" style="14" hidden="1" customWidth="1"/>
    <col min="7" max="7" width="5.6640625" style="14" hidden="1" customWidth="1"/>
    <col min="8" max="8" width="7.77734375" style="14" hidden="1" customWidth="1"/>
    <col min="9" max="10" width="4.77734375" style="14" customWidth="1"/>
    <col min="11" max="11" width="6.109375" style="14" customWidth="1"/>
    <col min="12" max="13" width="4.77734375" style="14" customWidth="1"/>
    <col min="14" max="14" width="6.109375" style="14" customWidth="1"/>
    <col min="15" max="16" width="4.77734375" style="14" customWidth="1"/>
    <col min="17" max="17" width="5.6640625" style="14" customWidth="1"/>
    <col min="18" max="19" width="4.77734375" style="14" customWidth="1"/>
    <col min="20" max="20" width="5.6640625" style="14" customWidth="1"/>
    <col min="21" max="22" width="4.77734375" style="14" customWidth="1"/>
    <col min="23" max="23" width="6.109375" style="14" customWidth="1"/>
    <col min="24" max="24" width="8.109375" style="103" customWidth="1"/>
    <col min="25" max="16384" width="9.6640625" style="14"/>
  </cols>
  <sheetData>
    <row r="1" spans="1:24" ht="20.25">
      <c r="A1" s="344" t="s">
        <v>49</v>
      </c>
      <c r="B1" s="345"/>
      <c r="C1" s="345"/>
      <c r="D1" s="345"/>
      <c r="E1" s="345"/>
      <c r="F1" s="345"/>
      <c r="G1" s="345"/>
      <c r="H1" s="345"/>
      <c r="I1" s="345"/>
      <c r="J1" s="345"/>
      <c r="K1" s="345"/>
      <c r="L1" s="345"/>
      <c r="M1" s="345"/>
      <c r="N1" s="345"/>
      <c r="O1" s="345"/>
      <c r="P1" s="345"/>
      <c r="Q1" s="345"/>
      <c r="R1" s="345"/>
      <c r="S1" s="345"/>
      <c r="T1" s="345"/>
      <c r="U1" s="345"/>
      <c r="V1" s="345"/>
      <c r="W1" s="345"/>
      <c r="X1" s="102" t="s">
        <v>41</v>
      </c>
    </row>
    <row r="2" spans="1:24" ht="20.25">
      <c r="A2" s="358"/>
      <c r="B2" s="358"/>
      <c r="C2" s="358"/>
      <c r="D2" s="358"/>
      <c r="E2" s="358"/>
      <c r="F2" s="358"/>
      <c r="G2" s="358"/>
      <c r="H2" s="358"/>
      <c r="I2" s="358"/>
      <c r="J2" s="358"/>
      <c r="K2" s="358"/>
      <c r="L2" s="358"/>
      <c r="M2" s="358"/>
      <c r="N2" s="358"/>
      <c r="O2" s="358"/>
      <c r="P2" s="358"/>
      <c r="Q2" s="358"/>
      <c r="R2" s="358"/>
      <c r="S2" s="358"/>
      <c r="T2" s="358"/>
      <c r="U2" s="358"/>
      <c r="V2" s="358"/>
      <c r="W2" s="358"/>
      <c r="X2" s="102" t="s">
        <v>41</v>
      </c>
    </row>
    <row r="3" spans="1:24" ht="20.25">
      <c r="A3" s="358"/>
      <c r="B3" s="358"/>
      <c r="C3" s="358"/>
      <c r="D3" s="358"/>
      <c r="E3" s="358"/>
      <c r="F3" s="358"/>
      <c r="G3" s="358"/>
      <c r="H3" s="358"/>
      <c r="I3" s="358"/>
      <c r="J3" s="358"/>
      <c r="K3" s="358"/>
      <c r="L3" s="358"/>
      <c r="M3" s="358"/>
      <c r="N3" s="358"/>
      <c r="O3" s="358"/>
      <c r="P3" s="358"/>
      <c r="Q3" s="358"/>
      <c r="R3" s="358"/>
      <c r="S3" s="358"/>
      <c r="T3" s="358"/>
      <c r="U3" s="358"/>
      <c r="V3" s="358"/>
      <c r="W3" s="358"/>
      <c r="X3" s="102" t="s">
        <v>41</v>
      </c>
    </row>
    <row r="4" spans="1:24">
      <c r="A4" s="356"/>
      <c r="B4" s="356"/>
      <c r="C4" s="356"/>
      <c r="D4" s="356"/>
      <c r="E4" s="356"/>
      <c r="F4" s="356"/>
      <c r="G4" s="356"/>
      <c r="H4" s="356"/>
      <c r="I4" s="356"/>
      <c r="J4" s="356"/>
      <c r="K4" s="356"/>
      <c r="L4" s="356"/>
      <c r="M4" s="356"/>
      <c r="N4" s="356"/>
      <c r="O4" s="356"/>
      <c r="P4" s="356"/>
      <c r="Q4" s="356"/>
      <c r="R4" s="356"/>
      <c r="S4" s="356"/>
      <c r="T4" s="356"/>
      <c r="U4" s="356"/>
      <c r="V4" s="356"/>
      <c r="W4" s="356"/>
      <c r="X4" s="102" t="s">
        <v>41</v>
      </c>
    </row>
    <row r="5" spans="1:24" ht="18.75">
      <c r="A5" s="15" t="s">
        <v>45</v>
      </c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02" t="s">
        <v>41</v>
      </c>
    </row>
    <row r="6" spans="1:24" ht="16.5">
      <c r="A6" s="17" t="str">
        <f>+'B. Summary of Requirements'!A5</f>
        <v>Radiation Exposure Compensation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02" t="s">
        <v>41</v>
      </c>
    </row>
    <row r="7" spans="1:24" ht="16.5">
      <c r="A7" s="17" t="str">
        <f>+'B. Summary of Requirements'!A6</f>
        <v>Payments to the Radiation Compensation Trust Fund</v>
      </c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02" t="s">
        <v>41</v>
      </c>
    </row>
    <row r="8" spans="1:24">
      <c r="A8" s="21" t="s">
        <v>3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02" t="s">
        <v>41</v>
      </c>
    </row>
    <row r="9" spans="1:24">
      <c r="A9" s="359"/>
      <c r="B9" s="359"/>
      <c r="C9" s="359"/>
      <c r="D9" s="359"/>
      <c r="E9" s="359"/>
      <c r="F9" s="359"/>
      <c r="G9" s="359"/>
      <c r="H9" s="359"/>
      <c r="I9" s="359"/>
      <c r="J9" s="359"/>
      <c r="K9" s="359"/>
      <c r="L9" s="359"/>
      <c r="M9" s="359"/>
      <c r="N9" s="359"/>
      <c r="O9" s="359"/>
      <c r="P9" s="359"/>
      <c r="Q9" s="359"/>
      <c r="R9" s="359"/>
      <c r="S9" s="359"/>
      <c r="T9" s="359"/>
      <c r="U9" s="359"/>
      <c r="V9" s="359"/>
      <c r="W9" s="359"/>
      <c r="X9" s="102" t="s">
        <v>41</v>
      </c>
    </row>
    <row r="10" spans="1:24">
      <c r="A10" s="356"/>
      <c r="B10" s="356"/>
      <c r="C10" s="356"/>
      <c r="D10" s="356"/>
      <c r="E10" s="356"/>
      <c r="F10" s="356"/>
      <c r="G10" s="356"/>
      <c r="H10" s="356"/>
      <c r="I10" s="356"/>
      <c r="J10" s="356"/>
      <c r="K10" s="356"/>
      <c r="L10" s="356"/>
      <c r="M10" s="356"/>
      <c r="N10" s="356"/>
      <c r="O10" s="356"/>
      <c r="P10" s="356"/>
      <c r="Q10" s="356"/>
      <c r="R10" s="356"/>
      <c r="S10" s="356"/>
      <c r="T10" s="356"/>
      <c r="U10" s="356"/>
      <c r="V10" s="356"/>
      <c r="W10" s="356"/>
      <c r="X10" s="102" t="s">
        <v>41</v>
      </c>
    </row>
    <row r="11" spans="1:24">
      <c r="A11" s="357" t="s">
        <v>7</v>
      </c>
      <c r="B11" s="357"/>
      <c r="C11" s="357"/>
      <c r="D11" s="357"/>
      <c r="E11" s="357"/>
      <c r="F11" s="357"/>
      <c r="G11" s="357"/>
      <c r="H11" s="357"/>
      <c r="I11" s="357"/>
      <c r="J11" s="357"/>
      <c r="K11" s="357"/>
      <c r="L11" s="357"/>
      <c r="M11" s="357"/>
      <c r="N11" s="357"/>
      <c r="O11" s="357"/>
      <c r="P11" s="357"/>
      <c r="Q11" s="357"/>
      <c r="R11" s="357"/>
      <c r="S11" s="357"/>
      <c r="T11" s="357"/>
      <c r="U11" s="357"/>
      <c r="V11" s="357"/>
      <c r="W11" s="357"/>
      <c r="X11" s="102" t="s">
        <v>41</v>
      </c>
    </row>
    <row r="12" spans="1:24" ht="15.75" customHeight="1">
      <c r="A12" s="348"/>
      <c r="B12" s="349"/>
      <c r="C12" s="367" t="s">
        <v>50</v>
      </c>
      <c r="D12" s="368"/>
      <c r="E12" s="369"/>
      <c r="F12" s="367"/>
      <c r="G12" s="372"/>
      <c r="H12" s="372"/>
      <c r="I12" s="377" t="s">
        <v>56</v>
      </c>
      <c r="J12" s="378"/>
      <c r="K12" s="379"/>
      <c r="L12" s="385" t="s">
        <v>57</v>
      </c>
      <c r="M12" s="386"/>
      <c r="N12" s="387"/>
      <c r="O12" s="373" t="s">
        <v>55</v>
      </c>
      <c r="P12" s="372"/>
      <c r="Q12" s="374"/>
      <c r="R12" s="376" t="s">
        <v>33</v>
      </c>
      <c r="S12" s="372"/>
      <c r="T12" s="374"/>
      <c r="U12" s="375">
        <v>2011</v>
      </c>
      <c r="V12" s="372"/>
      <c r="W12" s="374"/>
      <c r="X12" s="102" t="s">
        <v>41</v>
      </c>
    </row>
    <row r="13" spans="1:24">
      <c r="A13" s="346" t="s">
        <v>75</v>
      </c>
      <c r="B13" s="347"/>
      <c r="C13" s="364" t="s">
        <v>43</v>
      </c>
      <c r="D13" s="370"/>
      <c r="E13" s="371"/>
      <c r="F13" s="194" t="s">
        <v>4</v>
      </c>
      <c r="G13" s="195"/>
      <c r="H13" s="195"/>
      <c r="I13" s="380"/>
      <c r="J13" s="380"/>
      <c r="K13" s="381"/>
      <c r="L13" s="382" t="s">
        <v>58</v>
      </c>
      <c r="M13" s="383"/>
      <c r="N13" s="384"/>
      <c r="O13" s="364" t="s">
        <v>8</v>
      </c>
      <c r="P13" s="365"/>
      <c r="Q13" s="366"/>
      <c r="R13" s="195" t="s">
        <v>8</v>
      </c>
      <c r="S13" s="195"/>
      <c r="T13" s="195"/>
      <c r="U13" s="364" t="s">
        <v>51</v>
      </c>
      <c r="V13" s="365"/>
      <c r="W13" s="366"/>
      <c r="X13" s="102" t="s">
        <v>41</v>
      </c>
    </row>
    <row r="14" spans="1:24" ht="16.5" thickBot="1">
      <c r="A14" s="354" t="s">
        <v>28</v>
      </c>
      <c r="B14" s="355"/>
      <c r="C14" s="199" t="s">
        <v>6</v>
      </c>
      <c r="D14" s="196" t="s">
        <v>17</v>
      </c>
      <c r="E14" s="200" t="s">
        <v>8</v>
      </c>
      <c r="F14" s="197" t="s">
        <v>6</v>
      </c>
      <c r="G14" s="198" t="s">
        <v>17</v>
      </c>
      <c r="H14" s="198" t="s">
        <v>8</v>
      </c>
      <c r="I14" s="213" t="s">
        <v>6</v>
      </c>
      <c r="J14" s="213" t="s">
        <v>17</v>
      </c>
      <c r="K14" s="212" t="s">
        <v>8</v>
      </c>
      <c r="L14" s="213" t="s">
        <v>6</v>
      </c>
      <c r="M14" s="213" t="s">
        <v>17</v>
      </c>
      <c r="N14" s="213" t="s">
        <v>8</v>
      </c>
      <c r="O14" s="199" t="s">
        <v>6</v>
      </c>
      <c r="P14" s="196" t="s">
        <v>17</v>
      </c>
      <c r="Q14" s="200" t="s">
        <v>8</v>
      </c>
      <c r="R14" s="196" t="s">
        <v>6</v>
      </c>
      <c r="S14" s="196" t="s">
        <v>17</v>
      </c>
      <c r="T14" s="196" t="s">
        <v>8</v>
      </c>
      <c r="U14" s="197" t="s">
        <v>6</v>
      </c>
      <c r="V14" s="198" t="s">
        <v>17</v>
      </c>
      <c r="W14" s="201" t="s">
        <v>8</v>
      </c>
      <c r="X14" s="102" t="s">
        <v>41</v>
      </c>
    </row>
    <row r="15" spans="1:24" ht="16.5" customHeight="1">
      <c r="A15" s="192"/>
      <c r="B15" s="193"/>
      <c r="C15" s="202"/>
      <c r="D15" s="203"/>
      <c r="E15" s="204"/>
      <c r="F15" s="202"/>
      <c r="G15" s="203"/>
      <c r="H15" s="203"/>
      <c r="I15" s="203"/>
      <c r="J15" s="203"/>
      <c r="K15" s="204"/>
      <c r="L15" s="203"/>
      <c r="M15" s="203"/>
      <c r="N15" s="203"/>
      <c r="O15" s="192"/>
      <c r="P15" s="203"/>
      <c r="Q15" s="204"/>
      <c r="R15" s="203"/>
      <c r="S15" s="203"/>
      <c r="T15" s="203"/>
      <c r="U15" s="192"/>
      <c r="V15" s="203"/>
      <c r="W15" s="193"/>
      <c r="X15" s="102" t="s">
        <v>41</v>
      </c>
    </row>
    <row r="16" spans="1:24" ht="15.75" customHeight="1">
      <c r="A16" s="350" t="s">
        <v>18</v>
      </c>
      <c r="B16" s="351"/>
      <c r="C16" s="202"/>
      <c r="D16" s="203"/>
      <c r="E16" s="193"/>
      <c r="F16" s="192"/>
      <c r="G16" s="203"/>
      <c r="H16" s="203"/>
      <c r="I16" s="203"/>
      <c r="J16" s="203"/>
      <c r="K16" s="193"/>
      <c r="L16" s="202"/>
      <c r="M16" s="202"/>
      <c r="N16" s="193"/>
      <c r="O16" s="202"/>
      <c r="P16" s="203"/>
      <c r="Q16" s="193"/>
      <c r="R16" s="203"/>
      <c r="S16" s="203"/>
      <c r="T16" s="203"/>
      <c r="U16" s="192"/>
      <c r="V16" s="203"/>
      <c r="W16" s="193"/>
      <c r="X16" s="102" t="s">
        <v>41</v>
      </c>
    </row>
    <row r="17" spans="1:24">
      <c r="A17" s="352" t="s">
        <v>21</v>
      </c>
      <c r="B17" s="353"/>
      <c r="C17" s="207">
        <v>0</v>
      </c>
      <c r="D17" s="207">
        <v>0</v>
      </c>
      <c r="E17" s="208">
        <v>63000</v>
      </c>
      <c r="F17" s="209">
        <v>0</v>
      </c>
      <c r="G17" s="207">
        <v>0</v>
      </c>
      <c r="H17" s="207">
        <v>0</v>
      </c>
      <c r="I17" s="207">
        <v>0</v>
      </c>
      <c r="J17" s="207">
        <v>0</v>
      </c>
      <c r="K17" s="210">
        <v>0</v>
      </c>
      <c r="L17" s="207">
        <v>0</v>
      </c>
      <c r="M17" s="207">
        <v>0</v>
      </c>
      <c r="N17" s="210">
        <v>0</v>
      </c>
      <c r="O17" s="207">
        <v>0</v>
      </c>
      <c r="P17" s="207">
        <v>0</v>
      </c>
      <c r="Q17" s="210">
        <v>10761</v>
      </c>
      <c r="R17" s="211">
        <v>0</v>
      </c>
      <c r="S17" s="211">
        <v>0</v>
      </c>
      <c r="T17" s="211">
        <v>199</v>
      </c>
      <c r="U17" s="209">
        <v>0</v>
      </c>
      <c r="V17" s="207">
        <v>0</v>
      </c>
      <c r="W17" s="208">
        <f>+E17+Q17+T17</f>
        <v>73960</v>
      </c>
      <c r="X17" s="102" t="s">
        <v>41</v>
      </c>
    </row>
    <row r="18" spans="1:24"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02" t="s">
        <v>41</v>
      </c>
    </row>
    <row r="19" spans="1:24">
      <c r="A19" s="102" t="s">
        <v>42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02"/>
    </row>
    <row r="20" spans="1:24">
      <c r="A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02"/>
    </row>
    <row r="21" spans="1:24">
      <c r="A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02"/>
    </row>
    <row r="22" spans="1:24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02"/>
    </row>
    <row r="23" spans="1:24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02"/>
    </row>
    <row r="24" spans="1:24" ht="40.15" customHeight="1">
      <c r="A24" s="360"/>
      <c r="B24" s="361"/>
      <c r="C24" s="361"/>
      <c r="D24" s="361"/>
      <c r="E24" s="361"/>
      <c r="F24" s="361"/>
      <c r="G24" s="361"/>
      <c r="H24" s="361"/>
      <c r="I24" s="361"/>
      <c r="J24" s="361"/>
      <c r="K24" s="361"/>
      <c r="L24" s="361"/>
      <c r="M24" s="361"/>
      <c r="N24" s="361"/>
      <c r="O24" s="361"/>
      <c r="P24" s="361"/>
      <c r="Q24" s="361"/>
      <c r="R24" s="187"/>
      <c r="S24" s="187"/>
      <c r="T24" s="187"/>
      <c r="U24" s="1"/>
      <c r="V24" s="1"/>
      <c r="W24" s="1"/>
      <c r="X24" s="102"/>
    </row>
    <row r="25" spans="1:24" ht="14.45" customHeight="1">
      <c r="A25" s="24"/>
      <c r="B25" s="23"/>
      <c r="C25" s="23"/>
      <c r="D25" s="23"/>
      <c r="E25" s="23"/>
      <c r="F25" s="23"/>
      <c r="G25" s="23"/>
      <c r="H25" s="23"/>
      <c r="I25" s="187"/>
      <c r="J25" s="187"/>
      <c r="K25" s="187"/>
      <c r="L25" s="187"/>
      <c r="M25" s="187"/>
      <c r="N25" s="187"/>
      <c r="O25" s="23"/>
      <c r="P25" s="23"/>
      <c r="Q25" s="23"/>
      <c r="R25" s="187"/>
      <c r="S25" s="187"/>
      <c r="T25" s="187"/>
      <c r="U25" s="1"/>
      <c r="V25" s="1"/>
      <c r="W25" s="1"/>
      <c r="X25" s="102"/>
    </row>
    <row r="26" spans="1:24" ht="0.75" customHeight="1">
      <c r="A26" s="362"/>
      <c r="B26" s="363"/>
      <c r="C26" s="363"/>
      <c r="D26" s="363"/>
      <c r="E26" s="363"/>
      <c r="F26" s="363"/>
      <c r="G26" s="363"/>
      <c r="H26" s="363"/>
      <c r="I26" s="363"/>
      <c r="J26" s="363"/>
      <c r="K26" s="363"/>
      <c r="L26" s="363"/>
      <c r="M26" s="363"/>
      <c r="N26" s="363"/>
      <c r="O26" s="363"/>
      <c r="P26" s="363"/>
      <c r="Q26" s="363"/>
      <c r="R26" s="363"/>
      <c r="S26" s="363"/>
      <c r="T26" s="363"/>
      <c r="U26" s="363"/>
      <c r="V26" s="363"/>
      <c r="W26" s="363"/>
      <c r="X26" s="102"/>
    </row>
    <row r="27" spans="1:24" ht="32.25" customHeight="1">
      <c r="A27" s="363"/>
      <c r="B27" s="363"/>
      <c r="C27" s="363"/>
      <c r="D27" s="363"/>
      <c r="E27" s="363"/>
      <c r="F27" s="363"/>
      <c r="G27" s="363"/>
      <c r="H27" s="363"/>
      <c r="I27" s="363"/>
      <c r="J27" s="363"/>
      <c r="K27" s="363"/>
      <c r="L27" s="363"/>
      <c r="M27" s="363"/>
      <c r="N27" s="363"/>
      <c r="O27" s="363"/>
      <c r="P27" s="363"/>
      <c r="Q27" s="363"/>
      <c r="R27" s="363"/>
      <c r="S27" s="363"/>
      <c r="T27" s="363"/>
      <c r="U27" s="363"/>
      <c r="V27" s="363"/>
      <c r="W27" s="363"/>
      <c r="X27" s="102"/>
    </row>
    <row r="28" spans="1:24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02"/>
    </row>
    <row r="29" spans="1:24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02"/>
    </row>
    <row r="30" spans="1:24">
      <c r="A30" s="25"/>
      <c r="B30" s="25"/>
      <c r="C30" s="25"/>
      <c r="D30" s="25"/>
      <c r="E30" s="25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02"/>
    </row>
    <row r="31" spans="1:24">
      <c r="A31" s="25"/>
      <c r="B31" s="25"/>
      <c r="C31" s="25"/>
      <c r="D31" s="25"/>
      <c r="E31" s="25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02"/>
    </row>
    <row r="33" spans="24:24">
      <c r="X33" s="102"/>
    </row>
  </sheetData>
  <mergeCells count="25">
    <mergeCell ref="A24:Q24"/>
    <mergeCell ref="A26:W27"/>
    <mergeCell ref="U13:W13"/>
    <mergeCell ref="C12:E12"/>
    <mergeCell ref="C13:E13"/>
    <mergeCell ref="F12:H12"/>
    <mergeCell ref="O12:Q12"/>
    <mergeCell ref="U12:W12"/>
    <mergeCell ref="O13:Q13"/>
    <mergeCell ref="R12:T12"/>
    <mergeCell ref="I12:K13"/>
    <mergeCell ref="L13:N13"/>
    <mergeCell ref="L12:N12"/>
    <mergeCell ref="A1:W1"/>
    <mergeCell ref="A13:B13"/>
    <mergeCell ref="A12:B12"/>
    <mergeCell ref="A16:B16"/>
    <mergeCell ref="A17:B17"/>
    <mergeCell ref="A14:B14"/>
    <mergeCell ref="A10:W10"/>
    <mergeCell ref="A11:W11"/>
    <mergeCell ref="A2:W2"/>
    <mergeCell ref="A3:W3"/>
    <mergeCell ref="A4:W4"/>
    <mergeCell ref="A9:W9"/>
  </mergeCells>
  <phoneticPr fontId="0" type="noConversion"/>
  <pageMargins left="0.75" right="0.75" top="0.5" bottom="0.5" header="0.5" footer="0.5"/>
  <pageSetup scale="85" orientation="landscape" r:id="rId1"/>
  <headerFooter alignWithMargins="0">
    <oddFooter xml:space="preserve">&amp;C&amp;"Times New Roman,Regular"&amp;14Exhibit F - Crosswalk of 2011 Availability
&amp;"Arial,Regular"&amp;12
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1"/>
  <sheetViews>
    <sheetView view="pageBreakPreview" zoomScaleNormal="77" zoomScaleSheetLayoutView="100" workbookViewId="0">
      <selection activeCell="O17" sqref="O17"/>
    </sheetView>
  </sheetViews>
  <sheetFormatPr defaultColWidth="9.6640625" defaultRowHeight="15.75"/>
  <cols>
    <col min="1" max="1" width="3.77734375" style="14" customWidth="1"/>
    <col min="2" max="2" width="21.33203125" style="14" customWidth="1"/>
    <col min="3" max="4" width="4.77734375" style="14" customWidth="1"/>
    <col min="5" max="5" width="6.21875" style="14" customWidth="1"/>
    <col min="6" max="6" width="5.5546875" style="14" hidden="1" customWidth="1"/>
    <col min="7" max="7" width="5.6640625" style="14" hidden="1" customWidth="1"/>
    <col min="8" max="8" width="7.77734375" style="14" hidden="1" customWidth="1"/>
    <col min="9" max="10" width="4.77734375" style="14" customWidth="1"/>
    <col min="11" max="11" width="5.77734375" style="14" customWidth="1"/>
    <col min="12" max="13" width="4.77734375" style="14" customWidth="1"/>
    <col min="14" max="14" width="6.44140625" style="14" bestFit="1" customWidth="1"/>
    <col min="15" max="16" width="7.44140625" style="14" customWidth="1"/>
    <col min="17" max="18" width="4.77734375" style="14" customWidth="1"/>
    <col min="19" max="19" width="6.44140625" style="14" bestFit="1" customWidth="1"/>
    <col min="20" max="16384" width="9.6640625" style="14"/>
  </cols>
  <sheetData>
    <row r="1" spans="1:20" ht="20.25">
      <c r="A1" s="344" t="s">
        <v>60</v>
      </c>
      <c r="B1" s="345"/>
      <c r="C1" s="345"/>
      <c r="D1" s="345"/>
      <c r="E1" s="345"/>
      <c r="F1" s="345"/>
      <c r="G1" s="345"/>
      <c r="H1" s="345"/>
      <c r="I1" s="345"/>
      <c r="J1" s="345"/>
      <c r="K1" s="345"/>
      <c r="L1" s="345"/>
      <c r="M1" s="345"/>
      <c r="N1" s="345"/>
      <c r="O1" s="345"/>
      <c r="P1" s="345"/>
      <c r="Q1" s="345"/>
      <c r="R1" s="345"/>
      <c r="S1" s="345"/>
      <c r="T1" s="345"/>
    </row>
    <row r="2" spans="1:20" ht="20.25">
      <c r="A2" s="358"/>
      <c r="B2" s="358"/>
      <c r="C2" s="358"/>
      <c r="D2" s="358"/>
      <c r="E2" s="358"/>
      <c r="F2" s="358"/>
      <c r="G2" s="358"/>
      <c r="H2" s="358"/>
      <c r="I2" s="358"/>
      <c r="J2" s="358"/>
      <c r="K2" s="358"/>
      <c r="L2" s="358"/>
      <c r="M2" s="358"/>
      <c r="N2" s="358"/>
      <c r="O2" s="358"/>
      <c r="P2" s="358"/>
      <c r="Q2" s="358"/>
      <c r="R2" s="358"/>
      <c r="S2" s="358"/>
    </row>
    <row r="3" spans="1:20" ht="20.25">
      <c r="A3" s="358"/>
      <c r="B3" s="358"/>
      <c r="C3" s="358"/>
      <c r="D3" s="358"/>
      <c r="E3" s="358"/>
      <c r="F3" s="358"/>
      <c r="G3" s="358"/>
      <c r="H3" s="358"/>
      <c r="I3" s="358"/>
      <c r="J3" s="358"/>
      <c r="K3" s="358"/>
      <c r="L3" s="358"/>
      <c r="M3" s="358"/>
      <c r="N3" s="358"/>
      <c r="O3" s="358"/>
      <c r="P3" s="358"/>
      <c r="Q3" s="358"/>
      <c r="R3" s="358"/>
      <c r="S3" s="358"/>
    </row>
    <row r="4" spans="1:20">
      <c r="A4" s="356"/>
      <c r="B4" s="356"/>
      <c r="C4" s="356"/>
      <c r="D4" s="356"/>
      <c r="E4" s="356"/>
      <c r="F4" s="356"/>
      <c r="G4" s="356"/>
      <c r="H4" s="356"/>
      <c r="I4" s="356"/>
      <c r="J4" s="356"/>
      <c r="K4" s="356"/>
      <c r="L4" s="356"/>
      <c r="M4" s="356"/>
      <c r="N4" s="356"/>
      <c r="O4" s="356"/>
      <c r="P4" s="356"/>
      <c r="Q4" s="356"/>
      <c r="R4" s="356"/>
      <c r="S4" s="356"/>
    </row>
    <row r="5" spans="1:20" ht="18.75">
      <c r="A5" s="396" t="s">
        <v>73</v>
      </c>
      <c r="B5" s="396"/>
      <c r="C5" s="396"/>
      <c r="D5" s="396"/>
      <c r="E5" s="396"/>
      <c r="F5" s="396"/>
      <c r="G5" s="396"/>
      <c r="H5" s="396"/>
      <c r="I5" s="396"/>
      <c r="J5" s="396"/>
      <c r="K5" s="396"/>
      <c r="L5" s="396"/>
      <c r="M5" s="396"/>
      <c r="N5" s="396"/>
      <c r="O5" s="396"/>
      <c r="P5" s="396"/>
      <c r="Q5" s="396"/>
      <c r="R5" s="396"/>
      <c r="S5" s="396"/>
    </row>
    <row r="6" spans="1:20" ht="16.5">
      <c r="A6" s="17" t="str">
        <f>+'B. Summary of Requirements'!A5</f>
        <v>Radiation Exposure Compensation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</row>
    <row r="7" spans="1:20" ht="16.5">
      <c r="A7" s="17" t="str">
        <f>+'B. Summary of Requirements'!A6</f>
        <v>Payments to the Radiation Compensation Trust Fund</v>
      </c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</row>
    <row r="8" spans="1:20">
      <c r="A8" s="21" t="s">
        <v>3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</row>
    <row r="9" spans="1:20">
      <c r="A9" s="359"/>
      <c r="B9" s="359"/>
      <c r="C9" s="359"/>
      <c r="D9" s="359"/>
      <c r="E9" s="359"/>
      <c r="F9" s="359"/>
      <c r="G9" s="359"/>
      <c r="H9" s="359"/>
      <c r="I9" s="359"/>
      <c r="J9" s="359"/>
      <c r="K9" s="359"/>
      <c r="L9" s="359"/>
      <c r="M9" s="359"/>
      <c r="N9" s="359"/>
      <c r="O9" s="359"/>
      <c r="P9" s="359"/>
      <c r="Q9" s="359"/>
      <c r="R9" s="359"/>
      <c r="S9" s="359"/>
    </row>
    <row r="10" spans="1:20">
      <c r="A10" s="356"/>
      <c r="B10" s="356"/>
      <c r="C10" s="356"/>
      <c r="D10" s="356"/>
      <c r="E10" s="356"/>
      <c r="F10" s="356"/>
      <c r="G10" s="356"/>
      <c r="H10" s="356"/>
      <c r="I10" s="356"/>
      <c r="J10" s="356"/>
      <c r="K10" s="356"/>
      <c r="L10" s="356"/>
      <c r="M10" s="356"/>
      <c r="N10" s="356"/>
      <c r="O10" s="356"/>
      <c r="P10" s="356"/>
      <c r="Q10" s="356"/>
      <c r="R10" s="356"/>
      <c r="S10" s="356"/>
    </row>
    <row r="11" spans="1:20">
      <c r="A11" s="357" t="s">
        <v>7</v>
      </c>
      <c r="B11" s="357"/>
      <c r="C11" s="357"/>
      <c r="D11" s="357"/>
      <c r="E11" s="357"/>
      <c r="F11" s="357"/>
      <c r="G11" s="357"/>
      <c r="H11" s="357"/>
      <c r="I11" s="357"/>
      <c r="J11" s="357"/>
      <c r="K11" s="357"/>
      <c r="L11" s="357"/>
      <c r="M11" s="357"/>
      <c r="N11" s="357"/>
      <c r="O11" s="357"/>
      <c r="P11" s="357"/>
      <c r="Q11" s="357"/>
      <c r="R11" s="357"/>
      <c r="S11" s="357"/>
    </row>
    <row r="12" spans="1:20" ht="18" customHeight="1">
      <c r="A12" s="190"/>
      <c r="B12" s="191"/>
      <c r="C12" s="375" t="s">
        <v>74</v>
      </c>
      <c r="D12" s="388"/>
      <c r="E12" s="388"/>
      <c r="F12" s="375"/>
      <c r="G12" s="393"/>
      <c r="H12" s="393"/>
      <c r="I12" s="375" t="s">
        <v>4</v>
      </c>
      <c r="J12" s="388"/>
      <c r="K12" s="389"/>
      <c r="L12" s="390" t="s">
        <v>57</v>
      </c>
      <c r="M12" s="391"/>
      <c r="N12" s="392"/>
      <c r="O12" s="262" t="s">
        <v>55</v>
      </c>
      <c r="P12" s="263" t="s">
        <v>33</v>
      </c>
      <c r="Q12" s="375">
        <v>2012</v>
      </c>
      <c r="R12" s="388"/>
      <c r="S12" s="389"/>
    </row>
    <row r="13" spans="1:20">
      <c r="A13" s="346" t="s">
        <v>75</v>
      </c>
      <c r="B13" s="347"/>
      <c r="C13" s="390" t="s">
        <v>43</v>
      </c>
      <c r="D13" s="391"/>
      <c r="E13" s="391"/>
      <c r="F13" s="264" t="s">
        <v>4</v>
      </c>
      <c r="G13" s="265"/>
      <c r="H13" s="265"/>
      <c r="I13" s="390"/>
      <c r="J13" s="391"/>
      <c r="K13" s="392"/>
      <c r="L13" s="390" t="s">
        <v>58</v>
      </c>
      <c r="M13" s="391"/>
      <c r="N13" s="392"/>
      <c r="O13" s="266"/>
      <c r="P13" s="267"/>
      <c r="Q13" s="390" t="s">
        <v>78</v>
      </c>
      <c r="R13" s="394"/>
      <c r="S13" s="395"/>
    </row>
    <row r="14" spans="1:20" ht="16.5" thickBot="1">
      <c r="A14" s="354" t="s">
        <v>28</v>
      </c>
      <c r="B14" s="355"/>
      <c r="C14" s="268" t="s">
        <v>6</v>
      </c>
      <c r="D14" s="269" t="s">
        <v>17</v>
      </c>
      <c r="E14" s="269" t="s">
        <v>8</v>
      </c>
      <c r="F14" s="268" t="s">
        <v>6</v>
      </c>
      <c r="G14" s="269" t="s">
        <v>17</v>
      </c>
      <c r="H14" s="269" t="s">
        <v>8</v>
      </c>
      <c r="I14" s="268" t="s">
        <v>6</v>
      </c>
      <c r="J14" s="269" t="s">
        <v>17</v>
      </c>
      <c r="K14" s="261" t="s">
        <v>8</v>
      </c>
      <c r="L14" s="269" t="s">
        <v>6</v>
      </c>
      <c r="M14" s="269" t="s">
        <v>17</v>
      </c>
      <c r="N14" s="261" t="s">
        <v>8</v>
      </c>
      <c r="O14" s="268" t="s">
        <v>8</v>
      </c>
      <c r="P14" s="270" t="s">
        <v>8</v>
      </c>
      <c r="Q14" s="268" t="s">
        <v>6</v>
      </c>
      <c r="R14" s="269" t="s">
        <v>17</v>
      </c>
      <c r="S14" s="261" t="s">
        <v>8</v>
      </c>
      <c r="T14" s="260"/>
    </row>
    <row r="15" spans="1:20" ht="11.25" customHeight="1">
      <c r="A15" s="192"/>
      <c r="B15" s="193"/>
      <c r="C15" s="202"/>
      <c r="D15" s="203"/>
      <c r="E15" s="204"/>
      <c r="F15" s="257"/>
      <c r="G15" s="257"/>
      <c r="H15" s="257"/>
      <c r="I15" s="258"/>
      <c r="J15" s="203"/>
      <c r="K15" s="193"/>
      <c r="L15" s="203"/>
      <c r="M15" s="203"/>
      <c r="N15" s="203"/>
      <c r="O15" s="192"/>
      <c r="P15" s="271"/>
      <c r="Q15" s="192"/>
      <c r="R15" s="203"/>
      <c r="S15" s="193"/>
    </row>
    <row r="16" spans="1:20" ht="15.75" customHeight="1">
      <c r="A16" s="192" t="s">
        <v>18</v>
      </c>
      <c r="B16" s="193"/>
      <c r="C16" s="202"/>
      <c r="D16" s="203"/>
      <c r="E16" s="193"/>
      <c r="F16" s="192"/>
      <c r="G16" s="203"/>
      <c r="H16" s="203"/>
      <c r="I16" s="203"/>
      <c r="J16" s="203"/>
      <c r="K16" s="193"/>
      <c r="L16" s="202"/>
      <c r="M16" s="202"/>
      <c r="N16" s="193"/>
      <c r="O16" s="202"/>
      <c r="P16" s="271"/>
      <c r="Q16" s="192"/>
      <c r="R16" s="203"/>
      <c r="S16" s="193"/>
    </row>
    <row r="17" spans="1:19">
      <c r="A17" s="205" t="s">
        <v>21</v>
      </c>
      <c r="B17" s="206"/>
      <c r="C17" s="207">
        <v>0</v>
      </c>
      <c r="D17" s="207">
        <v>0</v>
      </c>
      <c r="E17" s="208">
        <v>60000</v>
      </c>
      <c r="F17" s="209">
        <v>0</v>
      </c>
      <c r="G17" s="207">
        <v>0</v>
      </c>
      <c r="H17" s="207">
        <v>0</v>
      </c>
      <c r="I17" s="207">
        <v>0</v>
      </c>
      <c r="J17" s="207">
        <v>0</v>
      </c>
      <c r="K17" s="208">
        <v>0</v>
      </c>
      <c r="L17" s="207">
        <v>0</v>
      </c>
      <c r="M17" s="207">
        <v>0</v>
      </c>
      <c r="N17" s="208">
        <v>0</v>
      </c>
      <c r="O17" s="259">
        <v>12018</v>
      </c>
      <c r="P17" s="272">
        <v>0</v>
      </c>
      <c r="Q17" s="209">
        <v>0</v>
      </c>
      <c r="R17" s="207">
        <v>0</v>
      </c>
      <c r="S17" s="208">
        <f>E17+K17+O17</f>
        <v>72018</v>
      </c>
    </row>
    <row r="18" spans="1:19"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</row>
    <row r="19" spans="1:19">
      <c r="A19" s="102" t="s">
        <v>42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</row>
    <row r="20" spans="1:19">
      <c r="A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</row>
    <row r="21" spans="1:19">
      <c r="A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</row>
    <row r="22" spans="1:19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</row>
    <row r="23" spans="1:19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</row>
    <row r="24" spans="1:19" ht="40.15" customHeight="1">
      <c r="A24" s="360"/>
      <c r="B24" s="361"/>
      <c r="C24" s="361"/>
      <c r="D24" s="361"/>
      <c r="E24" s="361"/>
      <c r="F24" s="361"/>
      <c r="G24" s="361"/>
      <c r="H24" s="361"/>
      <c r="I24" s="361"/>
      <c r="J24" s="361"/>
      <c r="K24" s="361"/>
      <c r="L24" s="361"/>
      <c r="M24" s="361"/>
      <c r="N24" s="361"/>
      <c r="O24" s="361"/>
      <c r="P24" s="361"/>
      <c r="Q24" s="1"/>
      <c r="R24" s="1"/>
      <c r="S24" s="1"/>
    </row>
    <row r="25" spans="1:19" ht="14.45" customHeight="1">
      <c r="A25" s="159"/>
      <c r="B25" s="160"/>
      <c r="C25" s="160"/>
      <c r="D25" s="160"/>
      <c r="E25" s="160"/>
      <c r="F25" s="160"/>
      <c r="G25" s="160"/>
      <c r="H25" s="160"/>
      <c r="I25" s="241"/>
      <c r="J25" s="241"/>
      <c r="K25" s="241"/>
      <c r="L25" s="241"/>
      <c r="M25" s="241"/>
      <c r="N25" s="241"/>
      <c r="O25" s="160"/>
      <c r="P25" s="160"/>
      <c r="Q25" s="1"/>
      <c r="R25" s="1"/>
      <c r="S25" s="1"/>
    </row>
    <row r="26" spans="1:19" ht="0.75" customHeight="1">
      <c r="A26" s="362"/>
      <c r="B26" s="363"/>
      <c r="C26" s="363"/>
      <c r="D26" s="363"/>
      <c r="E26" s="363"/>
      <c r="F26" s="363"/>
      <c r="G26" s="363"/>
      <c r="H26" s="363"/>
      <c r="I26" s="363"/>
      <c r="J26" s="363"/>
      <c r="K26" s="363"/>
      <c r="L26" s="363"/>
      <c r="M26" s="363"/>
      <c r="N26" s="363"/>
      <c r="O26" s="363"/>
      <c r="P26" s="363"/>
      <c r="Q26" s="363"/>
      <c r="R26" s="363"/>
      <c r="S26" s="363"/>
    </row>
    <row r="27" spans="1:19" ht="32.25" customHeight="1">
      <c r="A27" s="363"/>
      <c r="B27" s="363"/>
      <c r="C27" s="363"/>
      <c r="D27" s="363"/>
      <c r="E27" s="363"/>
      <c r="F27" s="363"/>
      <c r="G27" s="363"/>
      <c r="H27" s="363"/>
      <c r="I27" s="363"/>
      <c r="J27" s="363"/>
      <c r="K27" s="363"/>
      <c r="L27" s="363"/>
      <c r="M27" s="363"/>
      <c r="N27" s="363"/>
      <c r="O27" s="363"/>
      <c r="P27" s="363"/>
      <c r="Q27" s="363"/>
      <c r="R27" s="363"/>
      <c r="S27" s="363"/>
    </row>
    <row r="28" spans="1:19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</row>
    <row r="29" spans="1:19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</row>
    <row r="30" spans="1:19">
      <c r="A30" s="25"/>
      <c r="B30" s="25"/>
      <c r="C30" s="25"/>
      <c r="D30" s="25"/>
      <c r="E30" s="25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</row>
    <row r="31" spans="1:19">
      <c r="A31" s="25"/>
      <c r="B31" s="25"/>
      <c r="C31" s="25"/>
      <c r="D31" s="25"/>
      <c r="E31" s="25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</row>
  </sheetData>
  <mergeCells count="21">
    <mergeCell ref="A26:S27"/>
    <mergeCell ref="A2:S2"/>
    <mergeCell ref="A3:S3"/>
    <mergeCell ref="A4:S4"/>
    <mergeCell ref="A9:S9"/>
    <mergeCell ref="A10:S10"/>
    <mergeCell ref="A11:S11"/>
    <mergeCell ref="C12:E12"/>
    <mergeCell ref="F12:H12"/>
    <mergeCell ref="C13:E13"/>
    <mergeCell ref="Q13:S13"/>
    <mergeCell ref="A24:P24"/>
    <mergeCell ref="A5:S5"/>
    <mergeCell ref="A14:B14"/>
    <mergeCell ref="A1:T1"/>
    <mergeCell ref="I12:K12"/>
    <mergeCell ref="I13:K13"/>
    <mergeCell ref="L12:N12"/>
    <mergeCell ref="L13:N13"/>
    <mergeCell ref="Q12:S12"/>
    <mergeCell ref="A13:B13"/>
  </mergeCells>
  <pageMargins left="0.7" right="0.7" top="0.75" bottom="0.75" header="0.3" footer="0.3"/>
  <pageSetup scale="9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5"/>
  <sheetViews>
    <sheetView view="pageBreakPreview" zoomScaleNormal="100" zoomScaleSheetLayoutView="100" workbookViewId="0">
      <selection activeCell="L20" sqref="L20"/>
    </sheetView>
  </sheetViews>
  <sheetFormatPr defaultRowHeight="15.75"/>
  <cols>
    <col min="1" max="1" width="1.88671875" style="2" customWidth="1"/>
    <col min="2" max="2" width="27.109375" style="2" customWidth="1"/>
    <col min="3" max="3" width="12.5546875" style="2" customWidth="1"/>
    <col min="4" max="4" width="12.21875" style="2" customWidth="1"/>
    <col min="5" max="5" width="8.88671875" style="2"/>
    <col min="6" max="6" width="13.44140625" style="2" customWidth="1"/>
    <col min="7" max="7" width="2.33203125" style="2" customWidth="1"/>
    <col min="8" max="8" width="8.88671875" style="2"/>
    <col min="9" max="9" width="9.44140625" style="2" customWidth="1"/>
    <col min="10" max="10" width="1.88671875" style="2" customWidth="1"/>
    <col min="11" max="12" width="8.88671875" style="2"/>
    <col min="13" max="13" width="2.33203125" style="2" customWidth="1"/>
    <col min="14" max="14" width="8.88671875" style="2"/>
    <col min="15" max="15" width="9.77734375" style="2" customWidth="1"/>
    <col min="16" max="18" width="0" style="2" hidden="1" customWidth="1"/>
    <col min="19" max="19" width="1" style="105" customWidth="1"/>
    <col min="20" max="16384" width="8.88671875" style="2"/>
  </cols>
  <sheetData>
    <row r="1" spans="1:19" s="177" customFormat="1" ht="19.149999999999999" customHeight="1">
      <c r="A1" s="149" t="s">
        <v>40</v>
      </c>
      <c r="S1" s="178" t="s">
        <v>41</v>
      </c>
    </row>
    <row r="2" spans="1:19" ht="19.149999999999999" customHeight="1">
      <c r="A2" s="19"/>
      <c r="B2" s="403"/>
      <c r="C2" s="403"/>
      <c r="D2" s="403"/>
      <c r="E2" s="403"/>
      <c r="F2" s="403"/>
      <c r="G2" s="403"/>
      <c r="H2" s="403"/>
      <c r="I2" s="403"/>
      <c r="J2" s="403"/>
      <c r="K2" s="403"/>
      <c r="L2" s="403"/>
      <c r="M2" s="403"/>
      <c r="N2" s="403"/>
      <c r="O2" s="403"/>
      <c r="S2" s="104" t="s">
        <v>41</v>
      </c>
    </row>
    <row r="3" spans="1:19" ht="19.149999999999999" customHeight="1">
      <c r="A3" s="19"/>
      <c r="B3" s="403"/>
      <c r="C3" s="403"/>
      <c r="D3" s="403"/>
      <c r="E3" s="403"/>
      <c r="F3" s="403"/>
      <c r="G3" s="403"/>
      <c r="H3" s="403"/>
      <c r="I3" s="403"/>
      <c r="J3" s="403"/>
      <c r="K3" s="403"/>
      <c r="L3" s="403"/>
      <c r="M3" s="403"/>
      <c r="N3" s="403"/>
      <c r="O3" s="403"/>
      <c r="S3" s="104" t="s">
        <v>41</v>
      </c>
    </row>
    <row r="4" spans="1:19" ht="19.149999999999999" customHeight="1">
      <c r="A4" s="19"/>
      <c r="B4" s="403"/>
      <c r="C4" s="403"/>
      <c r="D4" s="403"/>
      <c r="E4" s="403"/>
      <c r="F4" s="403"/>
      <c r="G4" s="403"/>
      <c r="H4" s="403"/>
      <c r="I4" s="403"/>
      <c r="J4" s="403"/>
      <c r="K4" s="403"/>
      <c r="L4" s="403"/>
      <c r="M4" s="403"/>
      <c r="N4" s="403"/>
      <c r="O4" s="403"/>
      <c r="S4" s="104" t="s">
        <v>41</v>
      </c>
    </row>
    <row r="5" spans="1:19" ht="18.75">
      <c r="B5" s="11" t="s">
        <v>31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S5" s="104" t="s">
        <v>41</v>
      </c>
    </row>
    <row r="6" spans="1:19" ht="16.5">
      <c r="B6" s="12" t="str">
        <f>+'B. Summary of Requirements'!A5</f>
        <v>Radiation Exposure Compensation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S6" s="104" t="s">
        <v>41</v>
      </c>
    </row>
    <row r="7" spans="1:19" ht="16.5">
      <c r="B7" s="12" t="str">
        <f>+'B. Summary of Requirements'!A6</f>
        <v>Payments to the Radiation Compensation Trust Fund</v>
      </c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4"/>
      <c r="O7" s="4"/>
      <c r="S7" s="104" t="s">
        <v>41</v>
      </c>
    </row>
    <row r="8" spans="1:19">
      <c r="B8" s="22" t="s">
        <v>3</v>
      </c>
      <c r="C8" s="3"/>
      <c r="D8" s="3"/>
      <c r="E8" s="4"/>
      <c r="F8" s="4"/>
      <c r="G8" s="3"/>
      <c r="H8" s="3"/>
      <c r="I8" s="3"/>
      <c r="J8" s="3"/>
      <c r="K8" s="3"/>
      <c r="L8" s="3"/>
      <c r="M8" s="3"/>
      <c r="N8" s="4"/>
      <c r="O8" s="4"/>
      <c r="S8" s="104" t="s">
        <v>41</v>
      </c>
    </row>
    <row r="9" spans="1:19">
      <c r="A9" s="20"/>
      <c r="B9" s="404"/>
      <c r="C9" s="404"/>
      <c r="D9" s="404"/>
      <c r="E9" s="404"/>
      <c r="F9" s="404"/>
      <c r="G9" s="404"/>
      <c r="H9" s="404"/>
      <c r="I9" s="404"/>
      <c r="J9" s="404"/>
      <c r="K9" s="404"/>
      <c r="L9" s="404"/>
      <c r="M9" s="404"/>
      <c r="N9" s="404"/>
      <c r="O9" s="404"/>
      <c r="S9" s="104"/>
    </row>
    <row r="10" spans="1:19">
      <c r="A10" s="405" t="s">
        <v>29</v>
      </c>
      <c r="B10" s="406"/>
      <c r="C10" s="406"/>
      <c r="D10" s="407"/>
      <c r="E10" s="397" t="s">
        <v>76</v>
      </c>
      <c r="F10" s="398"/>
      <c r="G10" s="412" t="s">
        <v>77</v>
      </c>
      <c r="H10" s="413"/>
      <c r="I10" s="413"/>
      <c r="J10" s="414"/>
      <c r="K10" s="418" t="s">
        <v>52</v>
      </c>
      <c r="L10" s="419"/>
      <c r="M10" s="420"/>
      <c r="N10" s="418" t="s">
        <v>59</v>
      </c>
      <c r="O10" s="422"/>
      <c r="S10" s="104" t="s">
        <v>41</v>
      </c>
    </row>
    <row r="11" spans="1:19">
      <c r="A11" s="408"/>
      <c r="B11" s="409"/>
      <c r="C11" s="409"/>
      <c r="D11" s="351"/>
      <c r="E11" s="399"/>
      <c r="F11" s="400"/>
      <c r="G11" s="415"/>
      <c r="H11" s="416"/>
      <c r="I11" s="416"/>
      <c r="J11" s="417"/>
      <c r="K11" s="421"/>
      <c r="L11" s="419"/>
      <c r="M11" s="420"/>
      <c r="N11" s="423"/>
      <c r="O11" s="422"/>
      <c r="P11" s="10"/>
      <c r="S11" s="104" t="s">
        <v>41</v>
      </c>
    </row>
    <row r="12" spans="1:19">
      <c r="A12" s="410"/>
      <c r="B12" s="411"/>
      <c r="C12" s="411"/>
      <c r="D12" s="353"/>
      <c r="E12" s="117" t="s">
        <v>17</v>
      </c>
      <c r="F12" s="118" t="s">
        <v>8</v>
      </c>
      <c r="G12" s="120"/>
      <c r="H12" s="119" t="s">
        <v>17</v>
      </c>
      <c r="I12" s="119" t="s">
        <v>8</v>
      </c>
      <c r="J12" s="121"/>
      <c r="K12" s="119" t="s">
        <v>17</v>
      </c>
      <c r="L12" s="119" t="s">
        <v>8</v>
      </c>
      <c r="M12" s="118"/>
      <c r="N12" s="117" t="s">
        <v>17</v>
      </c>
      <c r="O12" s="118" t="s">
        <v>8</v>
      </c>
      <c r="P12" s="10"/>
      <c r="S12" s="104" t="s">
        <v>41</v>
      </c>
    </row>
    <row r="13" spans="1:19">
      <c r="A13" s="33"/>
      <c r="B13" s="77"/>
      <c r="C13" s="78"/>
      <c r="D13" s="79" t="s">
        <v>7</v>
      </c>
      <c r="E13" s="80"/>
      <c r="F13" s="78"/>
      <c r="G13" s="80"/>
      <c r="H13" s="78"/>
      <c r="I13" s="81"/>
      <c r="J13" s="78"/>
      <c r="K13" s="80"/>
      <c r="L13" s="81"/>
      <c r="M13" s="78"/>
      <c r="N13" s="80"/>
      <c r="O13" s="82"/>
      <c r="P13" s="10"/>
      <c r="S13" s="104" t="s">
        <v>41</v>
      </c>
    </row>
    <row r="14" spans="1:19">
      <c r="A14" s="33"/>
      <c r="B14" s="77" t="s">
        <v>22</v>
      </c>
      <c r="C14" s="78"/>
      <c r="D14" s="79" t="s">
        <v>7</v>
      </c>
      <c r="E14" s="114">
        <v>0</v>
      </c>
      <c r="F14" s="91">
        <v>61942</v>
      </c>
      <c r="G14" s="80"/>
      <c r="H14" s="114">
        <v>0</v>
      </c>
      <c r="I14" s="91">
        <v>60000</v>
      </c>
      <c r="J14" s="78"/>
      <c r="K14" s="115">
        <v>0</v>
      </c>
      <c r="L14" s="91">
        <v>60000</v>
      </c>
      <c r="M14" s="78"/>
      <c r="N14" s="115">
        <f>K14-H14</f>
        <v>0</v>
      </c>
      <c r="O14" s="92">
        <v>0</v>
      </c>
      <c r="P14" s="18" t="s">
        <v>15</v>
      </c>
      <c r="Q14" s="2" t="s">
        <v>16</v>
      </c>
      <c r="S14" s="104" t="s">
        <v>41</v>
      </c>
    </row>
    <row r="15" spans="1:19">
      <c r="A15" s="33"/>
      <c r="B15" s="77" t="s">
        <v>23</v>
      </c>
      <c r="C15" s="78"/>
      <c r="D15" s="79" t="s">
        <v>7</v>
      </c>
      <c r="E15" s="114">
        <v>0</v>
      </c>
      <c r="F15" s="78">
        <v>61942</v>
      </c>
      <c r="G15" s="80"/>
      <c r="H15" s="114">
        <v>0</v>
      </c>
      <c r="I15" s="78">
        <v>60000</v>
      </c>
      <c r="J15" s="78"/>
      <c r="K15" s="115">
        <v>0</v>
      </c>
      <c r="L15" s="78">
        <v>60000</v>
      </c>
      <c r="M15" s="78"/>
      <c r="N15" s="115">
        <f>K15-H15</f>
        <v>0</v>
      </c>
      <c r="O15" s="151">
        <v>0</v>
      </c>
      <c r="P15" s="10">
        <v>93</v>
      </c>
      <c r="S15" s="104" t="s">
        <v>41</v>
      </c>
    </row>
    <row r="16" spans="1:19">
      <c r="A16" s="33"/>
      <c r="B16" s="77"/>
      <c r="C16" s="78"/>
      <c r="D16" s="79"/>
      <c r="E16" s="78"/>
      <c r="F16" s="78"/>
      <c r="G16" s="80"/>
      <c r="H16" s="78"/>
      <c r="I16" s="78"/>
      <c r="J16" s="78"/>
      <c r="K16" s="80"/>
      <c r="L16" s="78"/>
      <c r="M16" s="78"/>
      <c r="N16" s="80"/>
      <c r="O16" s="79"/>
      <c r="P16" s="10"/>
      <c r="S16" s="104" t="s">
        <v>41</v>
      </c>
    </row>
    <row r="17" spans="1:19">
      <c r="A17" s="33"/>
      <c r="B17" s="77" t="s">
        <v>25</v>
      </c>
      <c r="C17" s="78"/>
      <c r="D17" s="79" t="s">
        <v>7</v>
      </c>
      <c r="E17" s="83"/>
      <c r="F17" s="83">
        <v>-10761</v>
      </c>
      <c r="G17" s="84"/>
      <c r="H17" s="83"/>
      <c r="I17" s="296">
        <v>-12018</v>
      </c>
      <c r="J17" s="83"/>
      <c r="K17" s="84"/>
      <c r="L17" s="296">
        <v>-12018</v>
      </c>
      <c r="M17" s="83"/>
      <c r="N17" s="84"/>
      <c r="O17" s="85"/>
      <c r="P17" s="10"/>
      <c r="S17" s="104" t="s">
        <v>41</v>
      </c>
    </row>
    <row r="18" spans="1:19">
      <c r="A18" s="33"/>
      <c r="B18" s="77" t="s">
        <v>24</v>
      </c>
      <c r="C18" s="78"/>
      <c r="D18" s="79" t="s">
        <v>7</v>
      </c>
      <c r="E18" s="83"/>
      <c r="F18" s="297">
        <v>12018</v>
      </c>
      <c r="G18" s="84"/>
      <c r="H18" s="83"/>
      <c r="I18" s="152">
        <v>12018</v>
      </c>
      <c r="J18" s="83"/>
      <c r="K18" s="84"/>
      <c r="L18" s="152">
        <v>12018</v>
      </c>
      <c r="M18" s="83"/>
      <c r="N18" s="84"/>
      <c r="O18" s="86"/>
      <c r="P18" s="10"/>
      <c r="S18" s="104" t="s">
        <v>41</v>
      </c>
    </row>
    <row r="19" spans="1:19">
      <c r="A19" s="33"/>
      <c r="B19" s="77" t="s">
        <v>26</v>
      </c>
      <c r="C19" s="78"/>
      <c r="D19" s="79" t="s">
        <v>7</v>
      </c>
      <c r="E19" s="78"/>
      <c r="F19" s="295">
        <v>-199</v>
      </c>
      <c r="G19" s="80"/>
      <c r="H19" s="78"/>
      <c r="I19" s="171">
        <v>0</v>
      </c>
      <c r="J19" s="78"/>
      <c r="K19" s="80"/>
      <c r="L19" s="171">
        <v>0</v>
      </c>
      <c r="M19" s="78"/>
      <c r="N19" s="80"/>
      <c r="O19" s="79"/>
      <c r="P19" s="20">
        <f>697+630+957+2333</f>
        <v>4617</v>
      </c>
      <c r="Q19" s="2">
        <f>2451-93</f>
        <v>2358</v>
      </c>
      <c r="R19" s="2">
        <f>+I19-L19</f>
        <v>0</v>
      </c>
      <c r="S19" s="104" t="s">
        <v>41</v>
      </c>
    </row>
    <row r="20" spans="1:19">
      <c r="A20" s="42"/>
      <c r="B20" s="87" t="s">
        <v>27</v>
      </c>
      <c r="C20" s="88"/>
      <c r="D20" s="116"/>
      <c r="E20" s="89"/>
      <c r="F20" s="216">
        <f>F15+F17+F18+F19</f>
        <v>63000</v>
      </c>
      <c r="G20" s="215"/>
      <c r="H20" s="214"/>
      <c r="I20" s="216">
        <f>I15+I17+I18+I19</f>
        <v>60000</v>
      </c>
      <c r="J20" s="214"/>
      <c r="K20" s="215"/>
      <c r="L20" s="216">
        <f>L15+L17++L18+L19</f>
        <v>60000</v>
      </c>
      <c r="M20" s="88"/>
      <c r="N20" s="89"/>
      <c r="O20" s="90"/>
      <c r="P20" s="10"/>
      <c r="S20" s="104" t="s">
        <v>41</v>
      </c>
    </row>
    <row r="21" spans="1:19">
      <c r="A21" s="10"/>
      <c r="B21" s="401" t="s">
        <v>7</v>
      </c>
      <c r="C21" s="401"/>
      <c r="D21" s="401"/>
      <c r="E21" s="401"/>
      <c r="F21" s="401"/>
      <c r="G21" s="401"/>
      <c r="H21" s="401"/>
      <c r="I21" s="401"/>
      <c r="J21" s="401"/>
      <c r="K21" s="401"/>
      <c r="L21" s="401"/>
      <c r="M21" s="401"/>
      <c r="N21" s="401"/>
      <c r="O21" s="401"/>
      <c r="P21" s="10"/>
      <c r="S21" s="104" t="s">
        <v>41</v>
      </c>
    </row>
    <row r="22" spans="1:19" ht="13.15" customHeight="1">
      <c r="A22" s="9"/>
      <c r="B22" s="402" t="s">
        <v>7</v>
      </c>
      <c r="C22" s="402"/>
      <c r="D22" s="402"/>
      <c r="E22" s="402"/>
      <c r="F22" s="402"/>
      <c r="G22" s="402"/>
      <c r="H22" s="402"/>
      <c r="I22" s="402"/>
      <c r="J22" s="402"/>
      <c r="K22" s="402"/>
      <c r="L22" s="402"/>
      <c r="M22" s="402"/>
      <c r="N22" s="402"/>
      <c r="O22" s="402"/>
      <c r="P22" s="10"/>
      <c r="S22" s="104" t="s">
        <v>41</v>
      </c>
    </row>
    <row r="23" spans="1:19">
      <c r="B23" s="104" t="s">
        <v>42</v>
      </c>
      <c r="N23" s="9"/>
      <c r="O23" s="9"/>
      <c r="P23" s="10"/>
      <c r="S23" s="2"/>
    </row>
    <row r="24" spans="1:19">
      <c r="P24" s="10"/>
      <c r="S24" s="2"/>
    </row>
    <row r="25" spans="1:19">
      <c r="P25" s="10"/>
    </row>
  </sheetData>
  <mergeCells count="11">
    <mergeCell ref="E10:F11"/>
    <mergeCell ref="B21:O21"/>
    <mergeCell ref="B22:O22"/>
    <mergeCell ref="B3:O3"/>
    <mergeCell ref="B2:O2"/>
    <mergeCell ref="B4:O4"/>
    <mergeCell ref="B9:O9"/>
    <mergeCell ref="A10:D12"/>
    <mergeCell ref="G10:J11"/>
    <mergeCell ref="K10:M11"/>
    <mergeCell ref="N10:O11"/>
  </mergeCells>
  <phoneticPr fontId="0" type="noConversion"/>
  <printOptions horizontalCentered="1"/>
  <pageMargins left="0.5" right="0.5" top="0.5" bottom="0.5" header="0.5" footer="0.5"/>
  <pageSetup scale="77" orientation="landscape" r:id="rId1"/>
  <headerFooter alignWithMargins="0">
    <oddFooter>&amp;C&amp;"Times New Roman,Regular"
Exhibit L - Summary of Requirements by Object Class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7</vt:i4>
      </vt:variant>
    </vt:vector>
  </HeadingPairs>
  <TitlesOfParts>
    <vt:vector size="12" baseType="lpstr">
      <vt:lpstr>B. Summary of Requirements</vt:lpstr>
      <vt:lpstr>D. Strategic Goals &amp; Objective</vt:lpstr>
      <vt:lpstr>F. 2011 Crosswalk</vt:lpstr>
      <vt:lpstr>G. 2012 Crosswalk</vt:lpstr>
      <vt:lpstr>L. Summary by Object Class</vt:lpstr>
      <vt:lpstr>DL</vt:lpstr>
      <vt:lpstr>'B. Summary of Requirements'!Print_Area</vt:lpstr>
      <vt:lpstr>'D. Strategic Goals &amp; Objective'!Print_Area</vt:lpstr>
      <vt:lpstr>'F. 2011 Crosswalk'!Print_Area</vt:lpstr>
      <vt:lpstr>'G. 2012 Crosswalk'!Print_Area</vt:lpstr>
      <vt:lpstr>'L. Summary by Object Class'!Print_Area</vt:lpstr>
      <vt:lpstr>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sdale</dc:creator>
  <cp:lastModifiedBy>Civil Division</cp:lastModifiedBy>
  <cp:lastPrinted>2012-01-11T16:01:09Z</cp:lastPrinted>
  <dcterms:created xsi:type="dcterms:W3CDTF">2003-08-28T20:51:00Z</dcterms:created>
  <dcterms:modified xsi:type="dcterms:W3CDTF">2012-02-07T14:01:07Z</dcterms:modified>
</cp:coreProperties>
</file>