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510" windowWidth="10830" windowHeight="6375" tabRatio="799"/>
  </bookViews>
  <sheets>
    <sheet name="B. Summary of Requirements" sheetId="1" r:id="rId1"/>
    <sheet name="D. Strategic Goals &amp; Objective" sheetId="34" r:id="rId2"/>
    <sheet name="E. ATB Justification" sheetId="43" r:id="rId3"/>
    <sheet name="F. 2012 Crosswalk" sheetId="30" r:id="rId4"/>
    <sheet name="G. 2013 Crosswalk" sheetId="44" r:id="rId5"/>
    <sheet name="L. Summary by Object Class" sheetId="14" r:id="rId6"/>
  </sheets>
  <externalReferences>
    <externalReference r:id="rId7"/>
  </externalReferences>
  <definedNames>
    <definedName name="__1ATTORNEY_SUPP">#REF!</definedName>
    <definedName name="__2GA_ROLLUP">#REF!</definedName>
    <definedName name="__3POS_BY_CAT">#REF!</definedName>
    <definedName name="_1ATTORNEY_SUPP">#REF!</definedName>
    <definedName name="_2GA_ROLLUP">'B. Summary of Requirements'!#REF!</definedName>
    <definedName name="_3POS_BY_CAT">#REF!</definedName>
    <definedName name="DL">'B. Summary of Requirements'!$A$3:$AZ$50</definedName>
    <definedName name="EXECSUPP">'B. Summary of Requirements'!#REF!</definedName>
    <definedName name="FY0711.1">#REF!</definedName>
    <definedName name="FY0711.5">#REF!</definedName>
    <definedName name="FY0712.1">#REF!</definedName>
    <definedName name="FY0721.0">#REF!</definedName>
    <definedName name="FY0722.0">#REF!</definedName>
    <definedName name="FY0723.1">#REF!</definedName>
    <definedName name="FY0723.2">#REF!</definedName>
    <definedName name="FY0723.3">#REF!</definedName>
    <definedName name="FY0724.0">#REF!</definedName>
    <definedName name="FY0725.2">#REF!</definedName>
    <definedName name="FY0725.3">#REF!</definedName>
    <definedName name="FY0725.6">#REF!</definedName>
    <definedName name="FY0726.0">#REF!</definedName>
    <definedName name="FY0731.0">#REF!</definedName>
    <definedName name="FY0732.0">#REF!</definedName>
    <definedName name="FY07Ling">#REF!</definedName>
    <definedName name="FY07Mult">#REF!</definedName>
    <definedName name="FY07PEPI">#REF!</definedName>
    <definedName name="FY07Tot">#REF!</definedName>
    <definedName name="FY07Train">#REF!</definedName>
    <definedName name="FY0811.1">#REF!</definedName>
    <definedName name="FY0811.5">#REF!</definedName>
    <definedName name="FY0812.1">#REF!</definedName>
    <definedName name="FY0821.0">#REF!</definedName>
    <definedName name="FY0822.0">#REF!</definedName>
    <definedName name="FY0823.1">#REF!</definedName>
    <definedName name="FY0823.2">#REF!</definedName>
    <definedName name="FY0823.3">#REF!</definedName>
    <definedName name="FY0824.0">#REF!</definedName>
    <definedName name="FY0825.2">#REF!</definedName>
    <definedName name="FY0825.3">#REF!</definedName>
    <definedName name="FY0825.6">#REF!</definedName>
    <definedName name="FY0826.0">#REF!</definedName>
    <definedName name="FY0831.0">#REF!</definedName>
    <definedName name="FY0832.0">#REF!</definedName>
    <definedName name="FY08Ling">#REF!</definedName>
    <definedName name="FY08Mult">#REF!</definedName>
    <definedName name="FY08PEPI">#REF!</definedName>
    <definedName name="FY08Tot">#REF!</definedName>
    <definedName name="FY08Train">#REF!</definedName>
    <definedName name="FY0911.1">#REF!</definedName>
    <definedName name="FY0911.5">#REF!</definedName>
    <definedName name="FY0912.1">#REF!</definedName>
    <definedName name="FY0921.0">#REF!</definedName>
    <definedName name="FY0922.0">#REF!</definedName>
    <definedName name="FY0923.1">#REF!</definedName>
    <definedName name="FY0923.2">#REF!</definedName>
    <definedName name="FY0923.3">#REF!</definedName>
    <definedName name="FY0924.0">#REF!</definedName>
    <definedName name="FY0925.2">#REF!</definedName>
    <definedName name="FY0925.3">#REF!</definedName>
    <definedName name="FY0925.6">#REF!</definedName>
    <definedName name="FY0926.0">#REF!</definedName>
    <definedName name="FY0931.0">#REF!</definedName>
    <definedName name="FY0932.0">#REF!</definedName>
    <definedName name="FY09Ling">#REF!</definedName>
    <definedName name="FY09Mult">#REF!</definedName>
    <definedName name="FY09PEPI">#REF!</definedName>
    <definedName name="FY09Tot">#REF!</definedName>
    <definedName name="FY09Train">#REF!</definedName>
    <definedName name="INTEL">'B. Summary of Requirements'!#REF!</definedName>
    <definedName name="JMD">'B. Summary of Requirements'!#REF!</definedName>
    <definedName name="PART">#REF!</definedName>
    <definedName name="_xlnm.Print_Area" localSheetId="0">'B. Summary of Requirements'!$A$1:$AB$51</definedName>
    <definedName name="_xlnm.Print_Area" localSheetId="1">'D. Strategic Goals &amp; Objective'!$A$1:$O$24</definedName>
    <definedName name="_xlnm.Print_Area" localSheetId="2">'E. ATB Justification'!$A$1:$J$19</definedName>
    <definedName name="_xlnm.Print_Area" localSheetId="3">'F. 2012 Crosswalk'!$A$1:$T$22</definedName>
    <definedName name="_xlnm.Print_Area" localSheetId="4">'G. 2013 Crosswalk'!$A$1:$T$22</definedName>
    <definedName name="_xlnm.Print_Area" localSheetId="5">'L. Summary by Object Class'!$A$1:$P$22</definedName>
    <definedName name="_xlnm.Print_Area">'B. Summary of Requirements'!$A$3:$AZ$50</definedName>
    <definedName name="REIMPRO">#REF!</definedName>
    <definedName name="REIMSOR">#REF!</definedName>
  </definedNames>
  <calcPr calcId="145621"/>
</workbook>
</file>

<file path=xl/calcChain.xml><?xml version="1.0" encoding="utf-8"?>
<calcChain xmlns="http://schemas.openxmlformats.org/spreadsheetml/2006/main">
  <c r="O20" i="34" l="1"/>
  <c r="T17" i="44" l="1"/>
  <c r="A7" i="44" l="1"/>
  <c r="A6" i="44"/>
  <c r="F15" i="14" l="1"/>
  <c r="T17" i="30" l="1"/>
  <c r="I15" i="43" l="1"/>
  <c r="I18" i="43" s="1"/>
  <c r="H15" i="43"/>
  <c r="H18" i="43" s="1"/>
  <c r="G15" i="43"/>
  <c r="G18" i="43" s="1"/>
  <c r="W26" i="1"/>
  <c r="V26" i="1"/>
  <c r="X26" i="1"/>
  <c r="X28" i="1" s="1"/>
  <c r="X18" i="1" l="1"/>
  <c r="O48" i="1" l="1"/>
  <c r="X30" i="1" l="1"/>
  <c r="X31" i="1" s="1"/>
  <c r="L20" i="14" l="1"/>
  <c r="I20" i="14"/>
  <c r="F20" i="14"/>
  <c r="X15" i="1" l="1"/>
  <c r="W31" i="1"/>
  <c r="W15" i="1"/>
  <c r="V31" i="1"/>
  <c r="V15" i="1"/>
  <c r="G22" i="34"/>
  <c r="M48" i="1"/>
  <c r="P48" i="1" s="1"/>
  <c r="N48" i="1"/>
  <c r="Q48" i="1" s="1"/>
  <c r="V48" i="1"/>
  <c r="AW48" i="1" s="1"/>
  <c r="W48" i="1"/>
  <c r="AG48" i="1"/>
  <c r="AH48" i="1"/>
  <c r="AI48" i="1"/>
  <c r="AX48" i="1"/>
  <c r="AY48" i="1"/>
  <c r="D22" i="34"/>
  <c r="O22" i="34"/>
  <c r="J22" i="34"/>
  <c r="A7" i="30"/>
  <c r="A6" i="30"/>
  <c r="B7" i="14"/>
  <c r="B6" i="14"/>
  <c r="Q19" i="14"/>
  <c r="P19" i="14"/>
  <c r="R19" i="14"/>
  <c r="N14" i="14"/>
  <c r="N15" i="14"/>
</calcChain>
</file>

<file path=xl/sharedStrings.xml><?xml version="1.0" encoding="utf-8"?>
<sst xmlns="http://schemas.openxmlformats.org/spreadsheetml/2006/main" count="306" uniqueCount="104">
  <si>
    <t>Strategic Goal and Objective</t>
  </si>
  <si>
    <t>Resources by Department of Justice Strategic Goal and Objective</t>
  </si>
  <si>
    <t>Summary of Requirements</t>
  </si>
  <si>
    <t>(Dollars in Thousands)</t>
  </si>
  <si>
    <t>Rescissions</t>
  </si>
  <si>
    <t>Request</t>
  </si>
  <si>
    <t>Pos.</t>
  </si>
  <si>
    <t xml:space="preserve"> </t>
  </si>
  <si>
    <t>Amount</t>
  </si>
  <si>
    <t>Perm.</t>
  </si>
  <si>
    <t>Current Services</t>
  </si>
  <si>
    <t>Increases</t>
  </si>
  <si>
    <t>Offsets</t>
  </si>
  <si>
    <t>Government-wide reduction (0.59%)…………………………………………………………………………………………………………………………………………………………………………………..</t>
  </si>
  <si>
    <t>Reduction applied to commerce Justice State appropriation (0.465%)…………………………………………………………………………………………………………………………………………………………………..</t>
  </si>
  <si>
    <t>atb</t>
  </si>
  <si>
    <t>enhance</t>
  </si>
  <si>
    <t>FTE</t>
  </si>
  <si>
    <t>Radiation Exposure Compensation</t>
  </si>
  <si>
    <t>Payments to the Radiation Compensation Trust Fund</t>
  </si>
  <si>
    <t>Radiation Exposure Compensation Trust Fund</t>
  </si>
  <si>
    <t xml:space="preserve">   Trust Fund</t>
  </si>
  <si>
    <t>41.0  Grants, Subsidies and Contributions</t>
  </si>
  <si>
    <t xml:space="preserve">            Total obligations</t>
  </si>
  <si>
    <t xml:space="preserve">                     Unobligated balance, end of year</t>
  </si>
  <si>
    <t xml:space="preserve">                     Unobligated balance, start of year</t>
  </si>
  <si>
    <t xml:space="preserve">                     Recoveries of prior year obligations</t>
  </si>
  <si>
    <t xml:space="preserve">            Total Requirements</t>
  </si>
  <si>
    <t>Activity/Program</t>
  </si>
  <si>
    <t>Object Classes</t>
  </si>
  <si>
    <t>FY 2005 Appropriation Enacted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</t>
  </si>
  <si>
    <t>Summary of Requirements by Object Class</t>
  </si>
  <si>
    <t>Estimates by budget activity</t>
  </si>
  <si>
    <t>Recoveries</t>
  </si>
  <si>
    <t>Increases/Offsets</t>
  </si>
  <si>
    <t>$000s</t>
  </si>
  <si>
    <t>Subtotal, Goal 2</t>
  </si>
  <si>
    <t>GRAND TOTAL</t>
  </si>
  <si>
    <t xml:space="preserve">B: Summary of Requirements </t>
  </si>
  <si>
    <t xml:space="preserve">D: Resources by DOJ Strategic Goal and Objective </t>
  </si>
  <si>
    <t xml:space="preserve">L: Summary of Requirements by Object Class </t>
  </si>
  <si>
    <t>end of line</t>
  </si>
  <si>
    <t>end of sheet</t>
  </si>
  <si>
    <t>2011 Offsets</t>
  </si>
  <si>
    <t xml:space="preserve"> Availability</t>
  </si>
  <si>
    <t xml:space="preserve">   Current Services</t>
  </si>
  <si>
    <t>Carryover</t>
  </si>
  <si>
    <t>Reprogrammings/</t>
  </si>
  <si>
    <t>Transfers</t>
  </si>
  <si>
    <t>and Technical Adjustments</t>
  </si>
  <si>
    <t>Goal 2: Prevent Crime, Protect the Rights of the American People,</t>
  </si>
  <si>
    <t xml:space="preserve">  2.6: Protect the federal fisc and defend the interests of the United</t>
  </si>
  <si>
    <t xml:space="preserve">              and Enforce Federal Law</t>
  </si>
  <si>
    <t xml:space="preserve">         States</t>
  </si>
  <si>
    <t>Crosswalk of 2012 Availability</t>
  </si>
  <si>
    <t>Decision Unit</t>
  </si>
  <si>
    <t>FY 2014 Request</t>
  </si>
  <si>
    <t>Justification for Base Adjustments</t>
  </si>
  <si>
    <t>2014 Current Services</t>
  </si>
  <si>
    <t>2014 Total Request</t>
  </si>
  <si>
    <t>2013 - 2014 Total Change</t>
  </si>
  <si>
    <t>2013 President's Budget</t>
  </si>
  <si>
    <t>2014 Adjustments to Base</t>
  </si>
  <si>
    <t xml:space="preserve">F: Crosswalk of 2012 Availability </t>
  </si>
  <si>
    <t xml:space="preserve"> 2014 Request</t>
  </si>
  <si>
    <t>Increase/Decrease</t>
  </si>
  <si>
    <t>2012 Enacted</t>
  </si>
  <si>
    <t xml:space="preserve">          Total 2012 Enacted</t>
  </si>
  <si>
    <t>2012 Appropriation</t>
  </si>
  <si>
    <t>Enacted</t>
  </si>
  <si>
    <t>2013 President's Budget (with Recessions)</t>
  </si>
  <si>
    <t>Other Adjustment</t>
  </si>
  <si>
    <t>Total Adjustments to Base</t>
  </si>
  <si>
    <t>Adjustments to Base</t>
  </si>
  <si>
    <t>E.  Justification for Base Adjustments</t>
  </si>
  <si>
    <t>Payments to The Radiation Compensation Trust Fund</t>
  </si>
  <si>
    <t>(Dollars in thousands)</t>
  </si>
  <si>
    <t>POS</t>
  </si>
  <si>
    <t>Total ATB:</t>
  </si>
  <si>
    <t xml:space="preserve"> FY 2012</t>
  </si>
  <si>
    <t xml:space="preserve">1/ </t>
  </si>
  <si>
    <t>In FY 2012, RECA received an additional $15,000,000 for program funds.</t>
  </si>
  <si>
    <t>2/</t>
  </si>
  <si>
    <t>The carryover amount of $12,018,000 is used for payments awarded in FY 2012.</t>
  </si>
  <si>
    <t>3/</t>
  </si>
  <si>
    <t>The recovery of $200,000 is used for payments awarded in FY 2012.</t>
  </si>
  <si>
    <t>Amount /3</t>
  </si>
  <si>
    <r>
      <t xml:space="preserve">Enacted </t>
    </r>
    <r>
      <rPr>
        <b/>
        <sz val="8"/>
        <rFont val="Times New Roman"/>
        <family val="1"/>
      </rPr>
      <t>/1</t>
    </r>
  </si>
  <si>
    <r>
      <t xml:space="preserve">Amount </t>
    </r>
    <r>
      <rPr>
        <b/>
        <sz val="8"/>
        <rFont val="Times New Roman"/>
        <family val="1"/>
      </rPr>
      <t>/2</t>
    </r>
  </si>
  <si>
    <t xml:space="preserve">     Decreases:</t>
  </si>
  <si>
    <t>Continuing Resolution</t>
  </si>
  <si>
    <t>Appropriation Enacted</t>
  </si>
  <si>
    <r>
      <t>RECA Program Adjustments</t>
    </r>
    <r>
      <rPr>
        <sz val="11"/>
        <rFont val="Times New Roman"/>
        <family val="1"/>
      </rPr>
      <t>.  Based on out-year statistical projects for downwinders and on-site participants, the Division requests an adjustment to base of -$12,000,000 for FY 2014.</t>
    </r>
  </si>
  <si>
    <t>Total Decrease:</t>
  </si>
  <si>
    <t>Availability</t>
  </si>
  <si>
    <t>Crosswalk of 2013 Availability</t>
  </si>
  <si>
    <t xml:space="preserve"> FY 2013</t>
  </si>
  <si>
    <t>FY 2012</t>
  </si>
  <si>
    <t>FY 2013</t>
  </si>
  <si>
    <t>FY 2014</t>
  </si>
  <si>
    <t>FY 2013 Availability</t>
  </si>
  <si>
    <t>2012 Actual</t>
  </si>
  <si>
    <t>FTE.</t>
  </si>
  <si>
    <t xml:space="preserve">G: Crosswalk of 2013 Availability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</si>
</sst>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....&quot;_);_(@_)"/>
    <numFmt numFmtId="166" formatCode="0_);\(0\)"/>
  </numFmts>
  <fonts count="51">
    <font>
      <sz val="12"/>
      <name val="Arial"/>
    </font>
    <font>
      <sz val="11"/>
      <color indexed="8"/>
      <name val="Calibri"/>
      <family val="2"/>
    </font>
    <font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13"/>
      <name val="Times New Roman"/>
      <family val="1"/>
    </font>
    <font>
      <u/>
      <sz val="12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b/>
      <sz val="18"/>
      <name val="Times New Roman"/>
      <family val="1"/>
    </font>
    <font>
      <sz val="18"/>
      <name val="Times New Roman"/>
      <family val="1"/>
    </font>
    <font>
      <u val="singleAccounting"/>
      <sz val="14"/>
      <name val="Times New Roman"/>
      <family val="1"/>
    </font>
    <font>
      <sz val="8"/>
      <name val="Arial"/>
      <family val="2"/>
    </font>
    <font>
      <b/>
      <sz val="10"/>
      <name val="Times New Roman"/>
      <family val="1"/>
    </font>
    <font>
      <u/>
      <sz val="10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name val="Arial"/>
      <family val="2"/>
    </font>
    <font>
      <sz val="8"/>
      <color indexed="9"/>
      <name val="Times New Roman"/>
      <family val="1"/>
    </font>
    <font>
      <sz val="8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name val="Times New Roman"/>
      <family val="1"/>
    </font>
    <font>
      <sz val="8"/>
      <color indexed="9"/>
      <name val="Arial"/>
      <family val="2"/>
    </font>
    <font>
      <sz val="16"/>
      <name val="Arial"/>
      <family val="2"/>
    </font>
    <font>
      <sz val="16"/>
      <name val="Times New Roman"/>
      <family val="1"/>
    </font>
    <font>
      <sz val="16"/>
      <color indexed="9"/>
      <name val="Arial"/>
      <family val="2"/>
    </font>
    <font>
      <b/>
      <sz val="20"/>
      <name val="Times New Roman"/>
      <family val="1"/>
    </font>
    <font>
      <sz val="20"/>
      <name val="Times New Roman"/>
      <family val="1"/>
    </font>
    <font>
      <u/>
      <sz val="16"/>
      <name val="Times New Roman"/>
      <family val="1"/>
    </font>
    <font>
      <sz val="9"/>
      <name val="Times New Roman"/>
      <family val="1"/>
    </font>
    <font>
      <u/>
      <sz val="11"/>
      <name val="Times New Roman"/>
      <family val="1"/>
    </font>
    <font>
      <sz val="11"/>
      <name val="Arial"/>
      <family val="2"/>
    </font>
    <font>
      <sz val="11"/>
      <name val="Times New Roman"/>
      <family val="1"/>
    </font>
    <font>
      <u/>
      <sz val="9"/>
      <name val="Times New Roman"/>
      <family val="1"/>
    </font>
    <font>
      <b/>
      <u/>
      <sz val="9"/>
      <name val="Times New Roman"/>
      <family val="1"/>
    </font>
    <font>
      <u/>
      <sz val="11"/>
      <color indexed="8"/>
      <name val="Times New Roman"/>
      <family val="1"/>
    </font>
    <font>
      <b/>
      <sz val="11"/>
      <name val="Times New Roman"/>
      <family val="1"/>
    </font>
    <font>
      <sz val="9"/>
      <name val="Arial"/>
      <family val="2"/>
    </font>
    <font>
      <b/>
      <u/>
      <sz val="12"/>
      <name val="Arial"/>
      <family val="2"/>
    </font>
    <font>
      <b/>
      <sz val="8"/>
      <name val="Times New Roman"/>
      <family val="1"/>
    </font>
    <font>
      <sz val="12"/>
      <name val="TimesNewRomanPS"/>
    </font>
    <font>
      <b/>
      <sz val="14"/>
      <name val="TimesNewRomanPS"/>
    </font>
    <font>
      <sz val="13"/>
      <name val="TimesNewRomanPS"/>
    </font>
    <font>
      <sz val="10"/>
      <name val="TimesNewRomanPS"/>
    </font>
    <font>
      <b/>
      <sz val="10"/>
      <name val="TimesNewRomanPS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40">
    <xf numFmtId="0" fontId="0" fillId="0" borderId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" fillId="0" borderId="0"/>
    <xf numFmtId="0" fontId="21" fillId="0" borderId="0"/>
    <xf numFmtId="0" fontId="21" fillId="0" borderId="0"/>
    <xf numFmtId="0" fontId="21" fillId="0" borderId="0"/>
  </cellStyleXfs>
  <cellXfs count="526">
    <xf numFmtId="0" fontId="0" fillId="0" borderId="0" xfId="0"/>
    <xf numFmtId="165" fontId="3" fillId="0" borderId="0" xfId="0" applyNumberFormat="1" applyFont="1"/>
    <xf numFmtId="165" fontId="3" fillId="0" borderId="0" xfId="0" applyNumberFormat="1" applyFont="1" applyAlignment="1">
      <alignment horizontal="centerContinuous"/>
    </xf>
    <xf numFmtId="165" fontId="3" fillId="0" borderId="0" xfId="0" applyNumberFormat="1" applyFont="1" applyBorder="1" applyAlignment="1">
      <alignment horizontal="centerContinuous"/>
    </xf>
    <xf numFmtId="3" fontId="3" fillId="0" borderId="0" xfId="0" applyNumberFormat="1" applyFont="1" applyAlignment="1"/>
    <xf numFmtId="3" fontId="3" fillId="0" borderId="0" xfId="0" applyNumberFormat="1" applyFont="1" applyAlignment="1">
      <alignment horizontal="fill"/>
    </xf>
    <xf numFmtId="3" fontId="3" fillId="0" borderId="0" xfId="0" applyNumberFormat="1" applyFont="1" applyBorder="1" applyAlignment="1"/>
    <xf numFmtId="165" fontId="4" fillId="0" borderId="0" xfId="0" applyNumberFormat="1" applyFont="1" applyAlignment="1"/>
    <xf numFmtId="165" fontId="3" fillId="0" borderId="0" xfId="0" applyNumberFormat="1" applyFont="1" applyAlignment="1"/>
    <xf numFmtId="165" fontId="5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centerContinuous"/>
    </xf>
    <xf numFmtId="165" fontId="3" fillId="0" borderId="0" xfId="0" applyNumberFormat="1" applyFont="1" applyAlignment="1">
      <alignment horizontal="fill"/>
    </xf>
    <xf numFmtId="165" fontId="2" fillId="0" borderId="0" xfId="0" applyNumberFormat="1" applyFont="1" applyAlignment="1"/>
    <xf numFmtId="165" fontId="3" fillId="0" borderId="0" xfId="0" applyNumberFormat="1" applyFont="1" applyAlignment="1">
      <alignment horizontal="right"/>
    </xf>
    <xf numFmtId="3" fontId="9" fillId="0" borderId="0" xfId="0" applyNumberFormat="1" applyFont="1" applyAlignment="1"/>
    <xf numFmtId="165" fontId="3" fillId="0" borderId="0" xfId="0" applyNumberFormat="1" applyFont="1" applyBorder="1"/>
    <xf numFmtId="165" fontId="4" fillId="0" borderId="0" xfId="0" applyNumberFormat="1" applyFont="1" applyAlignment="1">
      <alignment horizontal="centerContinuous"/>
    </xf>
    <xf numFmtId="3" fontId="3" fillId="0" borderId="6" xfId="0" applyNumberFormat="1" applyFont="1" applyBorder="1" applyAlignment="1"/>
    <xf numFmtId="165" fontId="3" fillId="0" borderId="6" xfId="0" applyNumberFormat="1" applyFont="1" applyBorder="1" applyAlignment="1"/>
    <xf numFmtId="165" fontId="3" fillId="0" borderId="7" xfId="0" applyNumberFormat="1" applyFont="1" applyBorder="1" applyAlignment="1"/>
    <xf numFmtId="165" fontId="3" fillId="0" borderId="1" xfId="0" applyNumberFormat="1" applyFont="1" applyBorder="1" applyAlignment="1">
      <alignment horizontal="fill"/>
    </xf>
    <xf numFmtId="3" fontId="3" fillId="0" borderId="5" xfId="0" applyNumberFormat="1" applyFont="1" applyBorder="1" applyAlignment="1"/>
    <xf numFmtId="3" fontId="3" fillId="0" borderId="4" xfId="0" applyNumberFormat="1" applyFont="1" applyBorder="1" applyAlignment="1"/>
    <xf numFmtId="165" fontId="3" fillId="0" borderId="11" xfId="0" applyNumberFormat="1" applyFont="1" applyBorder="1" applyAlignment="1">
      <alignment horizontal="fill"/>
    </xf>
    <xf numFmtId="165" fontId="3" fillId="0" borderId="12" xfId="0" applyNumberFormat="1" applyFont="1" applyBorder="1" applyAlignment="1"/>
    <xf numFmtId="3" fontId="3" fillId="0" borderId="8" xfId="0" applyNumberFormat="1" applyFont="1" applyBorder="1" applyAlignment="1"/>
    <xf numFmtId="165" fontId="3" fillId="0" borderId="8" xfId="0" applyNumberFormat="1" applyFont="1" applyBorder="1" applyAlignment="1"/>
    <xf numFmtId="165" fontId="7" fillId="0" borderId="8" xfId="0" applyNumberFormat="1" applyFont="1" applyBorder="1" applyAlignment="1"/>
    <xf numFmtId="165" fontId="8" fillId="0" borderId="13" xfId="0" applyNumberFormat="1" applyFont="1" applyBorder="1" applyAlignment="1">
      <alignment horizontal="center"/>
    </xf>
    <xf numFmtId="165" fontId="8" fillId="0" borderId="14" xfId="0" applyNumberFormat="1" applyFont="1" applyBorder="1" applyAlignment="1">
      <alignment horizontal="center"/>
    </xf>
    <xf numFmtId="165" fontId="8" fillId="0" borderId="13" xfId="0" applyNumberFormat="1" applyFont="1" applyBorder="1" applyAlignment="1"/>
    <xf numFmtId="165" fontId="8" fillId="0" borderId="1" xfId="0" applyNumberFormat="1" applyFont="1" applyBorder="1" applyAlignment="1">
      <alignment horizontal="fill"/>
    </xf>
    <xf numFmtId="165" fontId="3" fillId="0" borderId="17" xfId="0" applyNumberFormat="1" applyFont="1" applyBorder="1" applyAlignment="1"/>
    <xf numFmtId="165" fontId="11" fillId="0" borderId="15" xfId="0" applyNumberFormat="1" applyFont="1" applyBorder="1" applyAlignment="1"/>
    <xf numFmtId="165" fontId="14" fillId="0" borderId="15" xfId="0" applyNumberFormat="1" applyFont="1" applyBorder="1" applyAlignment="1"/>
    <xf numFmtId="3" fontId="11" fillId="0" borderId="11" xfId="0" applyNumberFormat="1" applyFont="1" applyBorder="1" applyAlignment="1"/>
    <xf numFmtId="3" fontId="11" fillId="0" borderId="11" xfId="0" applyNumberFormat="1" applyFont="1" applyBorder="1" applyAlignment="1">
      <alignment horizontal="fill"/>
    </xf>
    <xf numFmtId="3" fontId="11" fillId="0" borderId="4" xfId="0" applyNumberFormat="1" applyFont="1" applyBorder="1" applyAlignment="1"/>
    <xf numFmtId="3" fontId="11" fillId="0" borderId="0" xfId="0" applyNumberFormat="1" applyFont="1" applyBorder="1" applyAlignment="1"/>
    <xf numFmtId="3" fontId="11" fillId="0" borderId="0" xfId="0" applyNumberFormat="1" applyFont="1" applyAlignment="1">
      <alignment horizontal="fill"/>
    </xf>
    <xf numFmtId="165" fontId="3" fillId="0" borderId="1" xfId="0" applyNumberFormat="1" applyFont="1" applyBorder="1" applyAlignment="1"/>
    <xf numFmtId="165" fontId="3" fillId="0" borderId="1" xfId="0" applyNumberFormat="1" applyFont="1" applyBorder="1" applyAlignment="1">
      <alignment horizontal="centerContinuous"/>
    </xf>
    <xf numFmtId="3" fontId="8" fillId="0" borderId="9" xfId="0" applyNumberFormat="1" applyFont="1" applyBorder="1" applyAlignment="1" applyProtection="1">
      <protection locked="0"/>
    </xf>
    <xf numFmtId="165" fontId="3" fillId="0" borderId="9" xfId="0" applyNumberFormat="1" applyFont="1" applyBorder="1" applyAlignment="1">
      <alignment horizontal="right"/>
    </xf>
    <xf numFmtId="165" fontId="3" fillId="0" borderId="8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right"/>
    </xf>
    <xf numFmtId="0" fontId="10" fillId="0" borderId="0" xfId="0" applyFont="1"/>
    <xf numFmtId="0" fontId="4" fillId="0" borderId="0" xfId="36" applyFont="1"/>
    <xf numFmtId="0" fontId="4" fillId="0" borderId="0" xfId="36" applyFont="1" applyFill="1"/>
    <xf numFmtId="0" fontId="16" fillId="0" borderId="10" xfId="36" applyFont="1" applyFill="1" applyBorder="1" applyAlignment="1">
      <alignment horizontal="centerContinuous"/>
    </xf>
    <xf numFmtId="0" fontId="4" fillId="0" borderId="4" xfId="36" applyFont="1" applyFill="1" applyBorder="1" applyAlignment="1">
      <alignment horizontal="center"/>
    </xf>
    <xf numFmtId="0" fontId="4" fillId="0" borderId="2" xfId="36" applyFont="1" applyFill="1" applyBorder="1" applyAlignment="1">
      <alignment horizontal="center"/>
    </xf>
    <xf numFmtId="0" fontId="17" fillId="0" borderId="10" xfId="36" applyFont="1" applyFill="1" applyBorder="1" applyAlignment="1">
      <alignment horizontal="center"/>
    </xf>
    <xf numFmtId="0" fontId="4" fillId="0" borderId="15" xfId="36" applyFont="1" applyBorder="1"/>
    <xf numFmtId="0" fontId="4" fillId="0" borderId="4" xfId="36" applyFont="1" applyBorder="1"/>
    <xf numFmtId="0" fontId="4" fillId="0" borderId="2" xfId="36" applyFont="1" applyBorder="1"/>
    <xf numFmtId="0" fontId="16" fillId="0" borderId="15" xfId="36" applyFont="1" applyBorder="1"/>
    <xf numFmtId="0" fontId="4" fillId="0" borderId="15" xfId="36" applyFont="1" applyFill="1" applyBorder="1" applyAlignment="1"/>
    <xf numFmtId="0" fontId="17" fillId="0" borderId="4" xfId="36" applyFont="1" applyFill="1" applyBorder="1" applyAlignment="1">
      <alignment horizontal="center"/>
    </xf>
    <xf numFmtId="0" fontId="17" fillId="0" borderId="2" xfId="36" applyFont="1" applyFill="1" applyBorder="1" applyAlignment="1">
      <alignment horizontal="center"/>
    </xf>
    <xf numFmtId="165" fontId="18" fillId="2" borderId="11" xfId="0" applyNumberFormat="1" applyFont="1" applyFill="1" applyBorder="1" applyAlignment="1">
      <alignment horizontal="left"/>
    </xf>
    <xf numFmtId="165" fontId="18" fillId="2" borderId="11" xfId="0" applyNumberFormat="1" applyFont="1" applyFill="1" applyBorder="1" applyAlignment="1"/>
    <xf numFmtId="165" fontId="18" fillId="2" borderId="22" xfId="0" applyNumberFormat="1" applyFont="1" applyFill="1" applyBorder="1" applyAlignment="1"/>
    <xf numFmtId="165" fontId="18" fillId="2" borderId="12" xfId="0" applyNumberFormat="1" applyFont="1" applyFill="1" applyBorder="1" applyAlignment="1"/>
    <xf numFmtId="164" fontId="18" fillId="2" borderId="11" xfId="0" applyNumberFormat="1" applyFont="1" applyFill="1" applyBorder="1" applyAlignment="1"/>
    <xf numFmtId="164" fontId="18" fillId="2" borderId="22" xfId="0" applyNumberFormat="1" applyFont="1" applyFill="1" applyBorder="1" applyAlignment="1"/>
    <xf numFmtId="165" fontId="20" fillId="2" borderId="11" xfId="0" applyNumberFormat="1" applyFont="1" applyFill="1" applyBorder="1" applyAlignment="1"/>
    <xf numFmtId="165" fontId="20" fillId="2" borderId="12" xfId="0" applyNumberFormat="1" applyFont="1" applyFill="1" applyBorder="1" applyAlignment="1"/>
    <xf numFmtId="165" fontId="20" fillId="2" borderId="22" xfId="0" applyNumberFormat="1" applyFont="1" applyFill="1" applyBorder="1" applyAlignment="1"/>
    <xf numFmtId="165" fontId="20" fillId="2" borderId="23" xfId="0" applyNumberFormat="1" applyFont="1" applyFill="1" applyBorder="1" applyAlignment="1"/>
    <xf numFmtId="165" fontId="18" fillId="2" borderId="24" xfId="0" applyNumberFormat="1" applyFont="1" applyFill="1" applyBorder="1" applyAlignment="1">
      <alignment horizontal="left"/>
    </xf>
    <xf numFmtId="165" fontId="18" fillId="2" borderId="24" xfId="0" applyNumberFormat="1" applyFont="1" applyFill="1" applyBorder="1" applyAlignment="1"/>
    <xf numFmtId="165" fontId="18" fillId="2" borderId="17" xfId="0" applyNumberFormat="1" applyFont="1" applyFill="1" applyBorder="1" applyAlignment="1"/>
    <xf numFmtId="165" fontId="18" fillId="2" borderId="25" xfId="0" applyNumberFormat="1" applyFont="1" applyFill="1" applyBorder="1" applyAlignment="1"/>
    <xf numFmtId="5" fontId="18" fillId="2" borderId="11" xfId="0" applyNumberFormat="1" applyFont="1" applyFill="1" applyBorder="1" applyAlignment="1"/>
    <xf numFmtId="5" fontId="18" fillId="2" borderId="22" xfId="0" applyNumberFormat="1" applyFont="1" applyFill="1" applyBorder="1" applyAlignment="1"/>
    <xf numFmtId="165" fontId="3" fillId="0" borderId="0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right"/>
    </xf>
    <xf numFmtId="165" fontId="3" fillId="0" borderId="0" xfId="0" applyNumberFormat="1" applyFont="1" applyBorder="1" applyAlignment="1"/>
    <xf numFmtId="37" fontId="11" fillId="0" borderId="18" xfId="0" applyNumberFormat="1" applyFont="1" applyBorder="1" applyAlignment="1"/>
    <xf numFmtId="37" fontId="11" fillId="0" borderId="15" xfId="0" applyNumberFormat="1" applyFont="1" applyBorder="1" applyAlignment="1"/>
    <xf numFmtId="37" fontId="14" fillId="0" borderId="15" xfId="0" applyNumberFormat="1" applyFont="1" applyBorder="1" applyAlignment="1"/>
    <xf numFmtId="37" fontId="5" fillId="0" borderId="18" xfId="0" applyNumberFormat="1" applyFont="1" applyBorder="1" applyAlignment="1"/>
    <xf numFmtId="0" fontId="24" fillId="0" borderId="0" xfId="36" applyFont="1"/>
    <xf numFmtId="165" fontId="27" fillId="0" borderId="0" xfId="0" applyNumberFormat="1" applyFont="1" applyAlignment="1"/>
    <xf numFmtId="165" fontId="28" fillId="0" borderId="0" xfId="0" applyNumberFormat="1" applyFont="1"/>
    <xf numFmtId="165" fontId="23" fillId="0" borderId="0" xfId="0" applyNumberFormat="1" applyFont="1"/>
    <xf numFmtId="0" fontId="5" fillId="0" borderId="18" xfId="0" applyNumberFormat="1" applyFont="1" applyBorder="1" applyAlignment="1"/>
    <xf numFmtId="0" fontId="4" fillId="0" borderId="0" xfId="36" applyNumberFormat="1" applyFont="1"/>
    <xf numFmtId="0" fontId="4" fillId="0" borderId="0" xfId="36" applyNumberFormat="1" applyFont="1" applyAlignment="1">
      <alignment horizontal="right"/>
    </xf>
    <xf numFmtId="0" fontId="18" fillId="2" borderId="11" xfId="0" applyNumberFormat="1" applyFont="1" applyFill="1" applyBorder="1" applyAlignment="1"/>
    <xf numFmtId="0" fontId="18" fillId="2" borderId="12" xfId="0" applyNumberFormat="1" applyFont="1" applyFill="1" applyBorder="1" applyAlignment="1"/>
    <xf numFmtId="0" fontId="21" fillId="0" borderId="24" xfId="0" applyFont="1" applyBorder="1"/>
    <xf numFmtId="165" fontId="19" fillId="2" borderId="29" xfId="0" applyNumberFormat="1" applyFont="1" applyFill="1" applyBorder="1" applyAlignment="1">
      <alignment horizontal="right"/>
    </xf>
    <xf numFmtId="165" fontId="19" fillId="2" borderId="30" xfId="0" applyNumberFormat="1" applyFont="1" applyFill="1" applyBorder="1" applyAlignment="1">
      <alignment horizontal="right"/>
    </xf>
    <xf numFmtId="165" fontId="19" fillId="2" borderId="31" xfId="0" applyNumberFormat="1" applyFont="1" applyFill="1" applyBorder="1" applyAlignment="1">
      <alignment horizontal="right"/>
    </xf>
    <xf numFmtId="165" fontId="19" fillId="2" borderId="29" xfId="0" applyNumberFormat="1" applyFont="1" applyFill="1" applyBorder="1" applyAlignment="1"/>
    <xf numFmtId="165" fontId="19" fillId="2" borderId="30" xfId="0" applyNumberFormat="1" applyFont="1" applyFill="1" applyBorder="1" applyAlignment="1"/>
    <xf numFmtId="3" fontId="8" fillId="0" borderId="4" xfId="0" applyNumberFormat="1" applyFont="1" applyBorder="1" applyAlignment="1" applyProtection="1">
      <protection locked="0"/>
    </xf>
    <xf numFmtId="165" fontId="3" fillId="0" borderId="4" xfId="0" applyNumberFormat="1" applyFont="1" applyBorder="1" applyAlignment="1">
      <alignment horizontal="right"/>
    </xf>
    <xf numFmtId="3" fontId="3" fillId="0" borderId="10" xfId="0" applyNumberFormat="1" applyFont="1" applyBorder="1" applyAlignment="1"/>
    <xf numFmtId="0" fontId="3" fillId="0" borderId="10" xfId="0" applyNumberFormat="1" applyFont="1" applyBorder="1" applyAlignment="1"/>
    <xf numFmtId="0" fontId="3" fillId="0" borderId="1" xfId="0" applyNumberFormat="1" applyFont="1" applyBorder="1" applyAlignment="1"/>
    <xf numFmtId="164" fontId="3" fillId="0" borderId="1" xfId="0" applyNumberFormat="1" applyFont="1" applyBorder="1" applyAlignment="1"/>
    <xf numFmtId="5" fontId="3" fillId="0" borderId="1" xfId="0" applyNumberFormat="1" applyFont="1" applyBorder="1" applyAlignment="1"/>
    <xf numFmtId="165" fontId="8" fillId="0" borderId="6" xfId="0" applyNumberFormat="1" applyFont="1" applyBorder="1" applyAlignment="1">
      <alignment horizontal="center"/>
    </xf>
    <xf numFmtId="165" fontId="8" fillId="0" borderId="6" xfId="0" applyNumberFormat="1" applyFont="1" applyBorder="1" applyAlignment="1"/>
    <xf numFmtId="165" fontId="8" fillId="0" borderId="8" xfId="0" applyNumberFormat="1" applyFont="1" applyBorder="1" applyAlignment="1">
      <alignment horizontal="center"/>
    </xf>
    <xf numFmtId="0" fontId="11" fillId="0" borderId="1" xfId="0" applyNumberFormat="1" applyFont="1" applyBorder="1" applyAlignment="1"/>
    <xf numFmtId="165" fontId="3" fillId="0" borderId="0" xfId="0" applyNumberFormat="1" applyFont="1" applyBorder="1" applyAlignment="1">
      <alignment horizontal="fill"/>
    </xf>
    <xf numFmtId="165" fontId="11" fillId="0" borderId="0" xfId="0" applyNumberFormat="1" applyFont="1" applyBorder="1" applyAlignment="1"/>
    <xf numFmtId="165" fontId="14" fillId="0" borderId="0" xfId="0" applyNumberFormat="1" applyFont="1" applyBorder="1" applyAlignment="1"/>
    <xf numFmtId="0" fontId="5" fillId="0" borderId="11" xfId="0" applyNumberFormat="1" applyFont="1" applyBorder="1" applyAlignment="1"/>
    <xf numFmtId="0" fontId="5" fillId="0" borderId="1" xfId="0" applyNumberFormat="1" applyFont="1" applyBorder="1" applyAlignment="1"/>
    <xf numFmtId="165" fontId="8" fillId="0" borderId="8" xfId="0" applyNumberFormat="1" applyFont="1" applyBorder="1" applyAlignment="1">
      <alignment horizontal="right"/>
    </xf>
    <xf numFmtId="5" fontId="5" fillId="0" borderId="1" xfId="0" applyNumberFormat="1" applyFont="1" applyBorder="1" applyAlignment="1"/>
    <xf numFmtId="37" fontId="11" fillId="0" borderId="0" xfId="0" applyNumberFormat="1" applyFont="1" applyBorder="1" applyAlignment="1"/>
    <xf numFmtId="37" fontId="14" fillId="0" borderId="0" xfId="0" applyNumberFormat="1" applyFont="1" applyBorder="1" applyAlignment="1"/>
    <xf numFmtId="37" fontId="5" fillId="0" borderId="11" xfId="0" applyNumberFormat="1" applyFont="1" applyBorder="1" applyAlignment="1"/>
    <xf numFmtId="37" fontId="5" fillId="0" borderId="1" xfId="0" applyNumberFormat="1" applyFont="1" applyBorder="1" applyAlignment="1"/>
    <xf numFmtId="37" fontId="11" fillId="0" borderId="1" xfId="0" applyNumberFormat="1" applyFont="1" applyBorder="1" applyAlignment="1"/>
    <xf numFmtId="0" fontId="0" fillId="0" borderId="13" xfId="0" applyBorder="1" applyAlignment="1">
      <alignment horizontal="center"/>
    </xf>
    <xf numFmtId="3" fontId="9" fillId="0" borderId="0" xfId="0" applyNumberFormat="1" applyFont="1" applyAlignment="1"/>
    <xf numFmtId="37" fontId="18" fillId="2" borderId="22" xfId="0" applyNumberFormat="1" applyFont="1" applyFill="1" applyBorder="1" applyAlignment="1"/>
    <xf numFmtId="3" fontId="20" fillId="2" borderId="11" xfId="0" applyNumberFormat="1" applyFont="1" applyFill="1" applyBorder="1" applyAlignment="1"/>
    <xf numFmtId="3" fontId="5" fillId="0" borderId="12" xfId="0" applyNumberFormat="1" applyFont="1" applyBorder="1" applyAlignment="1"/>
    <xf numFmtId="0" fontId="0" fillId="0" borderId="11" xfId="0" applyBorder="1" applyAlignment="1"/>
    <xf numFmtId="0" fontId="4" fillId="0" borderId="0" xfId="36" applyFont="1" applyFill="1" applyBorder="1" applyAlignment="1">
      <alignment horizontal="center"/>
    </xf>
    <xf numFmtId="0" fontId="17" fillId="0" borderId="0" xfId="36" applyFont="1" applyFill="1" applyBorder="1" applyAlignment="1">
      <alignment horizontal="center"/>
    </xf>
    <xf numFmtId="0" fontId="4" fillId="0" borderId="0" xfId="36" applyFont="1" applyBorder="1"/>
    <xf numFmtId="0" fontId="4" fillId="0" borderId="4" xfId="36" applyNumberFormat="1" applyFont="1" applyBorder="1" applyAlignment="1">
      <alignment horizontal="right"/>
    </xf>
    <xf numFmtId="0" fontId="16" fillId="0" borderId="1" xfId="36" applyFont="1" applyFill="1" applyBorder="1" applyAlignment="1">
      <alignment horizontal="centerContinuous"/>
    </xf>
    <xf numFmtId="0" fontId="17" fillId="0" borderId="1" xfId="36" applyFont="1" applyFill="1" applyBorder="1" applyAlignment="1">
      <alignment horizontal="center"/>
    </xf>
    <xf numFmtId="1" fontId="16" fillId="0" borderId="0" xfId="36" applyNumberFormat="1" applyFont="1" applyFill="1" applyBorder="1" applyAlignment="1">
      <alignment horizontal="center"/>
    </xf>
    <xf numFmtId="0" fontId="16" fillId="0" borderId="0" xfId="36" applyFont="1" applyFill="1" applyBorder="1" applyAlignment="1">
      <alignment horizontal="left"/>
    </xf>
    <xf numFmtId="0" fontId="4" fillId="0" borderId="0" xfId="36" applyNumberFormat="1" applyFont="1" applyBorder="1" applyAlignment="1">
      <alignment horizontal="right"/>
    </xf>
    <xf numFmtId="0" fontId="4" fillId="0" borderId="5" xfId="36" applyFont="1" applyFill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165" fontId="3" fillId="0" borderId="9" xfId="0" applyNumberFormat="1" applyFont="1" applyBorder="1" applyAlignment="1">
      <alignment horizontal="center"/>
    </xf>
    <xf numFmtId="0" fontId="9" fillId="0" borderId="0" xfId="36" applyFont="1"/>
    <xf numFmtId="0" fontId="29" fillId="0" borderId="0" xfId="36" applyFont="1"/>
    <xf numFmtId="0" fontId="29" fillId="0" borderId="0" xfId="0" applyFont="1"/>
    <xf numFmtId="165" fontId="30" fillId="0" borderId="0" xfId="0" applyNumberFormat="1" applyFont="1"/>
    <xf numFmtId="165" fontId="31" fillId="0" borderId="0" xfId="0" applyNumberFormat="1" applyFont="1"/>
    <xf numFmtId="3" fontId="33" fillId="0" borderId="0" xfId="0" applyNumberFormat="1" applyFont="1" applyAlignment="1"/>
    <xf numFmtId="3" fontId="30" fillId="0" borderId="0" xfId="0" applyNumberFormat="1" applyFont="1" applyAlignment="1"/>
    <xf numFmtId="165" fontId="3" fillId="0" borderId="16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/>
    <xf numFmtId="165" fontId="2" fillId="0" borderId="8" xfId="0" applyNumberFormat="1" applyFont="1" applyBorder="1" applyAlignment="1">
      <alignment horizontal="center"/>
    </xf>
    <xf numFmtId="37" fontId="18" fillId="2" borderId="24" xfId="0" applyNumberFormat="1" applyFont="1" applyFill="1" applyBorder="1" applyAlignment="1"/>
    <xf numFmtId="37" fontId="18" fillId="2" borderId="17" xfId="0" applyNumberFormat="1" applyFont="1" applyFill="1" applyBorder="1" applyAlignment="1"/>
    <xf numFmtId="5" fontId="18" fillId="2" borderId="24" xfId="0" applyNumberFormat="1" applyFont="1" applyFill="1" applyBorder="1" applyAlignment="1"/>
    <xf numFmtId="0" fontId="11" fillId="0" borderId="18" xfId="0" applyNumberFormat="1" applyFont="1" applyBorder="1" applyAlignment="1"/>
    <xf numFmtId="0" fontId="2" fillId="0" borderId="11" xfId="0" applyFont="1" applyBorder="1" applyAlignment="1"/>
    <xf numFmtId="0" fontId="5" fillId="0" borderId="15" xfId="0" applyNumberFormat="1" applyFont="1" applyBorder="1" applyAlignment="1"/>
    <xf numFmtId="165" fontId="3" fillId="0" borderId="37" xfId="0" applyNumberFormat="1" applyFont="1" applyBorder="1" applyAlignment="1">
      <alignment horizontal="fill"/>
    </xf>
    <xf numFmtId="0" fontId="5" fillId="0" borderId="35" xfId="0" applyNumberFormat="1" applyFont="1" applyBorder="1" applyAlignment="1"/>
    <xf numFmtId="37" fontId="5" fillId="0" borderId="15" xfId="0" applyNumberFormat="1" applyFont="1" applyBorder="1" applyAlignment="1"/>
    <xf numFmtId="3" fontId="32" fillId="0" borderId="0" xfId="0" applyNumberFormat="1" applyFont="1" applyBorder="1" applyAlignment="1"/>
    <xf numFmtId="3" fontId="33" fillId="0" borderId="0" xfId="0" applyNumberFormat="1" applyFont="1" applyBorder="1" applyAlignment="1"/>
    <xf numFmtId="165" fontId="33" fillId="0" borderId="0" xfId="0" applyNumberFormat="1" applyFont="1" applyBorder="1" applyAlignment="1"/>
    <xf numFmtId="3" fontId="4" fillId="0" borderId="0" xfId="0" applyNumberFormat="1" applyFont="1" applyBorder="1" applyAlignment="1"/>
    <xf numFmtId="165" fontId="4" fillId="0" borderId="0" xfId="0" applyNumberFormat="1" applyFont="1" applyBorder="1" applyAlignment="1"/>
    <xf numFmtId="3" fontId="30" fillId="0" borderId="0" xfId="0" applyNumberFormat="1" applyFont="1" applyBorder="1" applyAlignment="1">
      <alignment horizontal="centerContinuous"/>
    </xf>
    <xf numFmtId="165" fontId="30" fillId="0" borderId="0" xfId="0" applyNumberFormat="1" applyFont="1" applyBorder="1" applyAlignment="1">
      <alignment horizontal="centerContinuous"/>
    </xf>
    <xf numFmtId="165" fontId="34" fillId="0" borderId="0" xfId="0" applyNumberFormat="1" applyFont="1" applyBorder="1" applyAlignment="1">
      <alignment horizontal="centerContinuous"/>
    </xf>
    <xf numFmtId="3" fontId="13" fillId="0" borderId="0" xfId="0" applyNumberFormat="1" applyFont="1" applyBorder="1" applyAlignment="1">
      <alignment horizontal="centerContinuous"/>
    </xf>
    <xf numFmtId="3" fontId="3" fillId="0" borderId="0" xfId="0" applyNumberFormat="1" applyFont="1" applyBorder="1" applyAlignment="1">
      <alignment horizontal="centerContinuous"/>
    </xf>
    <xf numFmtId="165" fontId="8" fillId="0" borderId="41" xfId="0" applyNumberFormat="1" applyFont="1" applyBorder="1" applyAlignment="1">
      <alignment horizontal="fill"/>
    </xf>
    <xf numFmtId="0" fontId="5" fillId="0" borderId="39" xfId="0" applyNumberFormat="1" applyFont="1" applyBorder="1" applyAlignment="1"/>
    <xf numFmtId="165" fontId="3" fillId="0" borderId="43" xfId="0" applyNumberFormat="1" applyFont="1" applyBorder="1" applyAlignment="1">
      <alignment horizontal="fill"/>
    </xf>
    <xf numFmtId="164" fontId="3" fillId="0" borderId="10" xfId="0" applyNumberFormat="1" applyFont="1" applyBorder="1" applyAlignment="1"/>
    <xf numFmtId="0" fontId="4" fillId="0" borderId="3" xfId="36" applyFont="1" applyFill="1" applyBorder="1" applyAlignment="1">
      <alignment horizontal="center"/>
    </xf>
    <xf numFmtId="0" fontId="4" fillId="0" borderId="10" xfId="36" applyFont="1" applyFill="1" applyBorder="1" applyAlignment="1">
      <alignment horizontal="center"/>
    </xf>
    <xf numFmtId="0" fontId="0" fillId="0" borderId="15" xfId="0" applyBorder="1"/>
    <xf numFmtId="0" fontId="4" fillId="0" borderId="15" xfId="36" applyFont="1" applyFill="1" applyBorder="1" applyAlignment="1">
      <alignment horizontal="center"/>
    </xf>
    <xf numFmtId="0" fontId="17" fillId="0" borderId="15" xfId="36" applyFont="1" applyFill="1" applyBorder="1" applyAlignment="1">
      <alignment horizontal="center"/>
    </xf>
    <xf numFmtId="0" fontId="4" fillId="0" borderId="4" xfId="36" applyNumberFormat="1" applyFont="1" applyFill="1" applyBorder="1" applyAlignment="1">
      <alignment horizontal="center"/>
    </xf>
    <xf numFmtId="0" fontId="4" fillId="0" borderId="2" xfId="36" applyNumberFormat="1" applyFont="1" applyFill="1" applyBorder="1" applyAlignment="1">
      <alignment horizontal="center"/>
    </xf>
    <xf numFmtId="0" fontId="4" fillId="0" borderId="10" xfId="36" applyNumberFormat="1" applyFont="1" applyFill="1" applyBorder="1" applyAlignment="1">
      <alignment horizontal="center"/>
    </xf>
    <xf numFmtId="0" fontId="4" fillId="0" borderId="3" xfId="36" applyNumberFormat="1" applyFont="1" applyFill="1" applyBorder="1" applyAlignment="1">
      <alignment horizontal="center"/>
    </xf>
    <xf numFmtId="0" fontId="17" fillId="0" borderId="4" xfId="36" applyNumberFormat="1" applyFont="1" applyFill="1" applyBorder="1" applyAlignment="1">
      <alignment horizontal="center"/>
    </xf>
    <xf numFmtId="0" fontId="17" fillId="0" borderId="2" xfId="36" applyNumberFormat="1" applyFont="1" applyFill="1" applyBorder="1" applyAlignment="1">
      <alignment horizontal="center"/>
    </xf>
    <xf numFmtId="0" fontId="4" fillId="0" borderId="4" xfId="36" applyNumberFormat="1" applyFont="1" applyBorder="1"/>
    <xf numFmtId="0" fontId="4" fillId="0" borderId="2" xfId="36" applyNumberFormat="1" applyFont="1" applyBorder="1"/>
    <xf numFmtId="0" fontId="4" fillId="0" borderId="0" xfId="36" applyNumberFormat="1" applyFont="1" applyBorder="1"/>
    <xf numFmtId="37" fontId="5" fillId="0" borderId="35" xfId="0" applyNumberFormat="1" applyFont="1" applyBorder="1" applyAlignment="1">
      <alignment vertical="center"/>
    </xf>
    <xf numFmtId="5" fontId="5" fillId="0" borderId="39" xfId="0" applyNumberFormat="1" applyFont="1" applyBorder="1" applyAlignment="1">
      <alignment vertical="center"/>
    </xf>
    <xf numFmtId="166" fontId="20" fillId="2" borderId="11" xfId="0" applyNumberFormat="1" applyFont="1" applyFill="1" applyBorder="1" applyAlignment="1">
      <alignment horizontal="right"/>
    </xf>
    <xf numFmtId="37" fontId="20" fillId="2" borderId="11" xfId="0" applyNumberFormat="1" applyFont="1" applyFill="1" applyBorder="1" applyAlignment="1"/>
    <xf numFmtId="3" fontId="4" fillId="0" borderId="0" xfId="0" applyNumberFormat="1" applyFont="1" applyBorder="1" applyAlignment="1">
      <alignment horizontal="centerContinuous"/>
    </xf>
    <xf numFmtId="0" fontId="21" fillId="0" borderId="0" xfId="38"/>
    <xf numFmtId="0" fontId="28" fillId="0" borderId="0" xfId="38" applyFont="1"/>
    <xf numFmtId="0" fontId="35" fillId="0" borderId="0" xfId="38" applyFont="1"/>
    <xf numFmtId="3" fontId="2" fillId="0" borderId="12" xfId="0" applyNumberFormat="1" applyFont="1" applyBorder="1" applyAlignment="1"/>
    <xf numFmtId="165" fontId="3" fillId="0" borderId="48" xfId="0" applyNumberFormat="1" applyFont="1" applyBorder="1" applyAlignment="1">
      <alignment horizontal="fill"/>
    </xf>
    <xf numFmtId="0" fontId="5" fillId="0" borderId="46" xfId="0" applyNumberFormat="1" applyFont="1" applyBorder="1" applyAlignment="1"/>
    <xf numFmtId="37" fontId="5" fillId="0" borderId="46" xfId="0" applyNumberFormat="1" applyFont="1" applyBorder="1" applyAlignment="1"/>
    <xf numFmtId="0" fontId="5" fillId="0" borderId="49" xfId="0" applyNumberFormat="1" applyFont="1" applyBorder="1" applyAlignment="1"/>
    <xf numFmtId="37" fontId="5" fillId="0" borderId="49" xfId="0" applyNumberFormat="1" applyFont="1" applyBorder="1" applyAlignment="1"/>
    <xf numFmtId="0" fontId="5" fillId="0" borderId="19" xfId="0" applyNumberFormat="1" applyFont="1" applyBorder="1" applyAlignment="1"/>
    <xf numFmtId="37" fontId="5" fillId="0" borderId="19" xfId="0" applyNumberFormat="1" applyFont="1" applyBorder="1" applyAlignment="1"/>
    <xf numFmtId="0" fontId="5" fillId="0" borderId="50" xfId="0" applyNumberFormat="1" applyFont="1" applyBorder="1" applyAlignment="1"/>
    <xf numFmtId="165" fontId="8" fillId="0" borderId="0" xfId="0" applyNumberFormat="1" applyFont="1" applyBorder="1" applyAlignment="1">
      <alignment horizontal="fill"/>
    </xf>
    <xf numFmtId="3" fontId="8" fillId="0" borderId="42" xfId="0" applyNumberFormat="1" applyFont="1" applyBorder="1" applyAlignment="1"/>
    <xf numFmtId="0" fontId="21" fillId="0" borderId="43" xfId="0" applyFont="1" applyBorder="1" applyAlignment="1"/>
    <xf numFmtId="165" fontId="8" fillId="0" borderId="43" xfId="0" applyNumberFormat="1" applyFont="1" applyBorder="1" applyAlignment="1">
      <alignment horizontal="fill"/>
    </xf>
    <xf numFmtId="37" fontId="20" fillId="2" borderId="11" xfId="0" applyNumberFormat="1" applyFont="1" applyFill="1" applyBorder="1" applyAlignment="1">
      <alignment horizontal="right"/>
    </xf>
    <xf numFmtId="3" fontId="2" fillId="0" borderId="43" xfId="0" applyNumberFormat="1" applyFont="1" applyBorder="1" applyAlignment="1">
      <alignment horizontal="left"/>
    </xf>
    <xf numFmtId="1" fontId="3" fillId="0" borderId="6" xfId="0" applyNumberFormat="1" applyFont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1" fillId="0" borderId="0" xfId="38" applyBorder="1" applyAlignment="1">
      <alignment horizontal="center"/>
    </xf>
    <xf numFmtId="3" fontId="7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0" fontId="5" fillId="0" borderId="0" xfId="0" applyNumberFormat="1" applyFont="1" applyBorder="1" applyAlignment="1"/>
    <xf numFmtId="37" fontId="5" fillId="0" borderId="0" xfId="0" applyNumberFormat="1" applyFont="1" applyBorder="1" applyAlignment="1"/>
    <xf numFmtId="165" fontId="3" fillId="0" borderId="51" xfId="0" applyNumberFormat="1" applyFont="1" applyBorder="1" applyAlignment="1">
      <alignment horizontal="fill"/>
    </xf>
    <xf numFmtId="3" fontId="2" fillId="0" borderId="51" xfId="0" applyNumberFormat="1" applyFont="1" applyBorder="1" applyAlignment="1">
      <alignment horizontal="left"/>
    </xf>
    <xf numFmtId="0" fontId="21" fillId="0" borderId="0" xfId="38" applyAlignment="1">
      <alignment horizontal="center"/>
    </xf>
    <xf numFmtId="0" fontId="35" fillId="0" borderId="0" xfId="38" applyFont="1" applyBorder="1" applyAlignment="1">
      <alignment horizontal="center"/>
    </xf>
    <xf numFmtId="0" fontId="39" fillId="0" borderId="0" xfId="38" applyFont="1" applyBorder="1" applyAlignment="1">
      <alignment horizontal="center"/>
    </xf>
    <xf numFmtId="0" fontId="40" fillId="0" borderId="0" xfId="38" applyFont="1" applyBorder="1" applyAlignment="1">
      <alignment horizontal="right"/>
    </xf>
    <xf numFmtId="0" fontId="15" fillId="0" borderId="0" xfId="38" applyFont="1"/>
    <xf numFmtId="0" fontId="21" fillId="0" borderId="0" xfId="38" applyAlignment="1">
      <alignment vertical="top"/>
    </xf>
    <xf numFmtId="0" fontId="38" fillId="0" borderId="0" xfId="38" applyFont="1" applyBorder="1" applyAlignment="1">
      <alignment vertical="top" wrapText="1"/>
    </xf>
    <xf numFmtId="164" fontId="38" fillId="0" borderId="0" xfId="38" applyNumberFormat="1" applyFont="1" applyBorder="1" applyAlignment="1">
      <alignment horizontal="right" vertical="top" wrapText="1"/>
    </xf>
    <xf numFmtId="0" fontId="36" fillId="0" borderId="0" xfId="38" applyFont="1" applyBorder="1" applyAlignment="1">
      <alignment horizontal="center" vertical="top"/>
    </xf>
    <xf numFmtId="0" fontId="37" fillId="0" borderId="0" xfId="38" applyFont="1" applyBorder="1" applyAlignment="1">
      <alignment horizontal="center" vertical="top"/>
    </xf>
    <xf numFmtId="0" fontId="41" fillId="0" borderId="0" xfId="39" applyFont="1" applyBorder="1" applyAlignment="1">
      <alignment vertical="top" wrapText="1"/>
    </xf>
    <xf numFmtId="0" fontId="37" fillId="0" borderId="0" xfId="39" applyFont="1" applyBorder="1" applyAlignment="1">
      <alignment vertical="top" wrapText="1"/>
    </xf>
    <xf numFmtId="3" fontId="38" fillId="0" borderId="0" xfId="38" applyNumberFormat="1" applyFont="1" applyBorder="1" applyAlignment="1">
      <alignment horizontal="right" vertical="top" wrapText="1"/>
    </xf>
    <xf numFmtId="0" fontId="39" fillId="0" borderId="0" xfId="38" applyFont="1" applyBorder="1" applyAlignment="1">
      <alignment horizontal="center" vertical="top" wrapText="1"/>
    </xf>
    <xf numFmtId="0" fontId="42" fillId="0" borderId="0" xfId="38" applyFont="1" applyBorder="1" applyAlignment="1">
      <alignment vertical="top" wrapText="1"/>
    </xf>
    <xf numFmtId="0" fontId="38" fillId="0" borderId="0" xfId="38" applyFont="1" applyBorder="1" applyAlignment="1">
      <alignment horizontal="right" vertical="top" wrapText="1"/>
    </xf>
    <xf numFmtId="0" fontId="28" fillId="0" borderId="0" xfId="38" applyFont="1" applyAlignment="1"/>
    <xf numFmtId="0" fontId="39" fillId="0" borderId="0" xfId="38" applyFont="1" applyBorder="1" applyAlignment="1">
      <alignment horizontal="center" vertical="top"/>
    </xf>
    <xf numFmtId="0" fontId="21" fillId="0" borderId="0" xfId="38" applyBorder="1" applyAlignment="1">
      <alignment horizontal="center" vertical="top"/>
    </xf>
    <xf numFmtId="0" fontId="38" fillId="0" borderId="0" xfId="38" applyFont="1" applyBorder="1" applyAlignment="1">
      <alignment horizontal="center" vertical="top"/>
    </xf>
    <xf numFmtId="0" fontId="38" fillId="0" borderId="0" xfId="38" applyFont="1" applyBorder="1" applyAlignment="1">
      <alignment horizontal="right" vertical="top"/>
    </xf>
    <xf numFmtId="0" fontId="43" fillId="0" borderId="0" xfId="38" applyFont="1" applyBorder="1" applyAlignment="1">
      <alignment vertical="top" wrapText="1"/>
    </xf>
    <xf numFmtId="0" fontId="37" fillId="0" borderId="0" xfId="38" applyFont="1" applyAlignment="1">
      <alignment vertical="top"/>
    </xf>
    <xf numFmtId="0" fontId="35" fillId="0" borderId="0" xfId="38" applyFont="1" applyAlignment="1">
      <alignment vertical="top"/>
    </xf>
    <xf numFmtId="3" fontId="38" fillId="0" borderId="0" xfId="38" applyNumberFormat="1" applyFont="1" applyBorder="1" applyAlignment="1">
      <alignment vertical="top" wrapText="1"/>
    </xf>
    <xf numFmtId="0" fontId="22" fillId="0" borderId="0" xfId="38" applyFont="1" applyAlignment="1">
      <alignment vertical="top"/>
    </xf>
    <xf numFmtId="0" fontId="44" fillId="0" borderId="0" xfId="38" applyFont="1" applyFill="1" applyBorder="1" applyAlignment="1">
      <alignment horizontal="center" vertical="top"/>
    </xf>
    <xf numFmtId="0" fontId="21" fillId="0" borderId="0" xfId="38" applyFill="1" applyBorder="1" applyAlignment="1">
      <alignment horizontal="center" vertical="top"/>
    </xf>
    <xf numFmtId="0" fontId="35" fillId="0" borderId="0" xfId="38" applyFont="1" applyFill="1" applyBorder="1" applyAlignment="1">
      <alignment horizontal="center" vertical="top"/>
    </xf>
    <xf numFmtId="0" fontId="21" fillId="0" borderId="0" xfId="38" applyFill="1" applyAlignment="1">
      <alignment vertical="top"/>
    </xf>
    <xf numFmtId="0" fontId="4" fillId="0" borderId="0" xfId="0" applyNumberFormat="1" applyFont="1" applyBorder="1" applyAlignment="1"/>
    <xf numFmtId="5" fontId="4" fillId="0" borderId="0" xfId="0" applyNumberFormat="1" applyFont="1" applyBorder="1" applyAlignment="1"/>
    <xf numFmtId="165" fontId="22" fillId="0" borderId="0" xfId="0" applyNumberFormat="1" applyFont="1" applyAlignment="1"/>
    <xf numFmtId="165" fontId="2" fillId="0" borderId="0" xfId="0" applyNumberFormat="1" applyFont="1" applyAlignment="1">
      <alignment horizontal="centerContinuous"/>
    </xf>
    <xf numFmtId="165" fontId="16" fillId="0" borderId="4" xfId="0" applyNumberFormat="1" applyFont="1" applyBorder="1" applyAlignment="1">
      <alignment horizontal="centerContinuous"/>
    </xf>
    <xf numFmtId="165" fontId="16" fillId="0" borderId="0" xfId="0" applyNumberFormat="1" applyFont="1" applyBorder="1" applyAlignment="1">
      <alignment horizontal="centerContinuous"/>
    </xf>
    <xf numFmtId="165" fontId="4" fillId="0" borderId="4" xfId="0" applyNumberFormat="1" applyFont="1" applyBorder="1" applyAlignment="1"/>
    <xf numFmtId="165" fontId="4" fillId="0" borderId="2" xfId="0" applyNumberFormat="1" applyFont="1" applyBorder="1" applyAlignment="1"/>
    <xf numFmtId="165" fontId="4" fillId="0" borderId="34" xfId="0" applyNumberFormat="1" applyFont="1" applyBorder="1" applyAlignment="1"/>
    <xf numFmtId="0" fontId="4" fillId="0" borderId="1" xfId="0" applyNumberFormat="1" applyFont="1" applyBorder="1" applyAlignment="1"/>
    <xf numFmtId="5" fontId="4" fillId="0" borderId="3" xfId="0" applyNumberFormat="1" applyFont="1" applyBorder="1" applyAlignment="1"/>
    <xf numFmtId="0" fontId="4" fillId="0" borderId="10" xfId="0" applyNumberFormat="1" applyFont="1" applyBorder="1" applyAlignment="1"/>
    <xf numFmtId="164" fontId="4" fillId="0" borderId="3" xfId="0" applyNumberFormat="1" applyFont="1" applyBorder="1" applyAlignment="1"/>
    <xf numFmtId="164" fontId="4" fillId="0" borderId="1" xfId="0" applyNumberFormat="1" applyFont="1" applyBorder="1" applyAlignment="1"/>
    <xf numFmtId="0" fontId="2" fillId="0" borderId="0" xfId="0" applyFont="1" applyBorder="1" applyAlignment="1"/>
    <xf numFmtId="164" fontId="4" fillId="0" borderId="0" xfId="0" applyNumberFormat="1" applyFont="1" applyBorder="1" applyAlignment="1"/>
    <xf numFmtId="0" fontId="2" fillId="0" borderId="0" xfId="0" applyFont="1" applyBorder="1" applyAlignment="1">
      <alignment vertical="top" wrapText="1"/>
    </xf>
    <xf numFmtId="165" fontId="2" fillId="0" borderId="0" xfId="0" applyNumberFormat="1" applyFont="1" applyFill="1" applyAlignment="1"/>
    <xf numFmtId="3" fontId="7" fillId="0" borderId="8" xfId="0" applyNumberFormat="1" applyFont="1" applyBorder="1" applyAlignment="1"/>
    <xf numFmtId="3" fontId="11" fillId="0" borderId="1" xfId="0" applyNumberFormat="1" applyFont="1" applyBorder="1" applyAlignment="1"/>
    <xf numFmtId="165" fontId="3" fillId="0" borderId="6" xfId="0" applyNumberFormat="1" applyFont="1" applyBorder="1" applyAlignment="1">
      <alignment horizontal="fill"/>
    </xf>
    <xf numFmtId="0" fontId="11" fillId="0" borderId="6" xfId="0" applyNumberFormat="1" applyFont="1" applyBorder="1" applyAlignment="1"/>
    <xf numFmtId="37" fontId="11" fillId="0" borderId="6" xfId="0" applyNumberFormat="1" applyFont="1" applyBorder="1" applyAlignment="1"/>
    <xf numFmtId="0" fontId="21" fillId="0" borderId="0" xfId="0" applyFont="1" applyBorder="1" applyAlignment="1"/>
    <xf numFmtId="3" fontId="2" fillId="0" borderId="0" xfId="0" applyNumberFormat="1" applyFont="1" applyBorder="1" applyAlignment="1"/>
    <xf numFmtId="0" fontId="11" fillId="0" borderId="0" xfId="0" applyNumberFormat="1" applyFont="1" applyBorder="1" applyAlignment="1"/>
    <xf numFmtId="165" fontId="3" fillId="0" borderId="31" xfId="0" applyNumberFormat="1" applyFont="1" applyBorder="1" applyAlignment="1">
      <alignment horizontal="fill"/>
    </xf>
    <xf numFmtId="0" fontId="11" fillId="0" borderId="38" xfId="0" applyNumberFormat="1" applyFont="1" applyBorder="1" applyAlignment="1"/>
    <xf numFmtId="37" fontId="11" fillId="0" borderId="38" xfId="0" applyNumberFormat="1" applyFont="1" applyBorder="1" applyAlignment="1"/>
    <xf numFmtId="3" fontId="2" fillId="0" borderId="42" xfId="0" applyNumberFormat="1" applyFont="1" applyBorder="1" applyAlignment="1">
      <alignment horizontal="left"/>
    </xf>
    <xf numFmtId="0" fontId="2" fillId="0" borderId="0" xfId="0" applyFont="1" applyBorder="1" applyAlignment="1">
      <alignment vertical="top" wrapText="1"/>
    </xf>
    <xf numFmtId="3" fontId="22" fillId="0" borderId="0" xfId="0" applyNumberFormat="1" applyFont="1" applyBorder="1" applyAlignment="1"/>
    <xf numFmtId="165" fontId="48" fillId="0" borderId="0" xfId="0" applyNumberFormat="1" applyFont="1" applyAlignment="1">
      <alignment horizontal="centerContinuous"/>
    </xf>
    <xf numFmtId="165" fontId="46" fillId="0" borderId="0" xfId="0" applyNumberFormat="1" applyFont="1" applyAlignment="1">
      <alignment horizontal="centerContinuous"/>
    </xf>
    <xf numFmtId="165" fontId="49" fillId="0" borderId="0" xfId="0" applyNumberFormat="1" applyFont="1" applyAlignment="1">
      <alignment horizontal="centerContinuous"/>
    </xf>
    <xf numFmtId="165" fontId="49" fillId="0" borderId="5" xfId="0" applyNumberFormat="1" applyFont="1" applyBorder="1" applyAlignment="1"/>
    <xf numFmtId="165" fontId="49" fillId="0" borderId="7" xfId="0" applyNumberFormat="1" applyFont="1" applyBorder="1" applyAlignment="1"/>
    <xf numFmtId="0" fontId="50" fillId="0" borderId="4" xfId="0" applyNumberFormat="1" applyFont="1" applyBorder="1" applyAlignment="1">
      <alignment horizontal="centerContinuous"/>
    </xf>
    <xf numFmtId="0" fontId="50" fillId="0" borderId="0" xfId="0" applyNumberFormat="1" applyFont="1" applyBorder="1" applyAlignment="1">
      <alignment horizontal="centerContinuous"/>
    </xf>
    <xf numFmtId="0" fontId="50" fillId="0" borderId="44" xfId="0" applyNumberFormat="1" applyFont="1" applyBorder="1" applyAlignment="1">
      <alignment horizontal="center"/>
    </xf>
    <xf numFmtId="0" fontId="50" fillId="0" borderId="52" xfId="0" applyNumberFormat="1" applyFont="1" applyBorder="1" applyAlignment="1">
      <alignment horizontal="center"/>
    </xf>
    <xf numFmtId="0" fontId="50" fillId="0" borderId="45" xfId="0" applyNumberFormat="1" applyFont="1" applyBorder="1" applyAlignment="1">
      <alignment horizontal="center"/>
    </xf>
    <xf numFmtId="0" fontId="50" fillId="0" borderId="53" xfId="0" applyNumberFormat="1" applyFont="1" applyBorder="1" applyAlignment="1">
      <alignment horizontal="center"/>
    </xf>
    <xf numFmtId="165" fontId="2" fillId="0" borderId="4" xfId="0" applyNumberFormat="1" applyFont="1" applyBorder="1" applyAlignment="1"/>
    <xf numFmtId="165" fontId="49" fillId="0" borderId="4" xfId="0" applyNumberFormat="1" applyFont="1" applyBorder="1" applyAlignment="1"/>
    <xf numFmtId="165" fontId="49" fillId="0" borderId="2" xfId="0" applyNumberFormat="1" applyFont="1" applyBorder="1" applyAlignment="1"/>
    <xf numFmtId="165" fontId="49" fillId="0" borderId="0" xfId="0" applyNumberFormat="1" applyFont="1" applyBorder="1" applyAlignment="1"/>
    <xf numFmtId="165" fontId="49" fillId="0" borderId="0" xfId="0" applyNumberFormat="1" applyFont="1" applyAlignment="1"/>
    <xf numFmtId="165" fontId="49" fillId="0" borderId="34" xfId="0" applyNumberFormat="1" applyFont="1" applyBorder="1" applyAlignment="1"/>
    <xf numFmtId="165" fontId="49" fillId="0" borderId="54" xfId="0" applyNumberFormat="1" applyFont="1" applyBorder="1" applyAlignment="1"/>
    <xf numFmtId="165" fontId="49" fillId="0" borderId="55" xfId="0" applyNumberFormat="1" applyFont="1" applyBorder="1" applyAlignment="1"/>
    <xf numFmtId="165" fontId="49" fillId="0" borderId="10" xfId="0" applyNumberFormat="1" applyFont="1" applyBorder="1" applyAlignment="1"/>
    <xf numFmtId="165" fontId="49" fillId="0" borderId="3" xfId="0" applyNumberFormat="1" applyFont="1" applyBorder="1" applyAlignment="1"/>
    <xf numFmtId="0" fontId="49" fillId="0" borderId="1" xfId="0" applyNumberFormat="1" applyFont="1" applyBorder="1" applyAlignment="1"/>
    <xf numFmtId="5" fontId="49" fillId="0" borderId="3" xfId="0" applyNumberFormat="1" applyFont="1" applyBorder="1" applyAlignment="1"/>
    <xf numFmtId="0" fontId="49" fillId="0" borderId="10" xfId="0" applyNumberFormat="1" applyFont="1" applyBorder="1" applyAlignment="1"/>
    <xf numFmtId="5" fontId="49" fillId="0" borderId="1" xfId="0" applyNumberFormat="1" applyFont="1" applyBorder="1" applyAlignment="1"/>
    <xf numFmtId="165" fontId="46" fillId="0" borderId="0" xfId="0" applyNumberFormat="1" applyFont="1" applyAlignment="1"/>
    <xf numFmtId="0" fontId="0" fillId="0" borderId="0" xfId="0" applyBorder="1" applyAlignment="1">
      <alignment vertical="top" wrapText="1"/>
    </xf>
    <xf numFmtId="165" fontId="46" fillId="0" borderId="0" xfId="0" applyNumberFormat="1" applyFont="1" applyFill="1" applyAlignment="1"/>
    <xf numFmtId="165" fontId="16" fillId="0" borderId="44" xfId="0" applyNumberFormat="1" applyFont="1" applyBorder="1" applyAlignment="1">
      <alignment horizontal="center"/>
    </xf>
    <xf numFmtId="165" fontId="16" fillId="0" borderId="52" xfId="0" applyNumberFormat="1" applyFont="1" applyBorder="1" applyAlignment="1">
      <alignment horizontal="center"/>
    </xf>
    <xf numFmtId="165" fontId="16" fillId="0" borderId="45" xfId="0" applyNumberFormat="1" applyFont="1" applyBorder="1" applyAlignment="1">
      <alignment horizontal="center"/>
    </xf>
    <xf numFmtId="165" fontId="16" fillId="0" borderId="44" xfId="0" applyNumberFormat="1" applyFont="1" applyBorder="1" applyAlignment="1">
      <alignment horizontal="right"/>
    </xf>
    <xf numFmtId="165" fontId="16" fillId="0" borderId="52" xfId="0" applyNumberFormat="1" applyFont="1" applyBorder="1" applyAlignment="1">
      <alignment horizontal="right"/>
    </xf>
    <xf numFmtId="165" fontId="16" fillId="0" borderId="45" xfId="0" applyNumberFormat="1" applyFont="1" applyBorder="1" applyAlignment="1">
      <alignment horizontal="right"/>
    </xf>
    <xf numFmtId="5" fontId="49" fillId="0" borderId="10" xfId="0" applyNumberFormat="1" applyFont="1" applyBorder="1" applyAlignment="1"/>
    <xf numFmtId="164" fontId="49" fillId="0" borderId="3" xfId="0" applyNumberFormat="1" applyFont="1" applyBorder="1" applyAlignment="1"/>
    <xf numFmtId="166" fontId="20" fillId="2" borderId="11" xfId="0" applyNumberFormat="1" applyFont="1" applyFill="1" applyBorder="1" applyAlignment="1"/>
    <xf numFmtId="37" fontId="5" fillId="0" borderId="50" xfId="0" applyNumberFormat="1" applyFont="1" applyBorder="1" applyAlignment="1"/>
    <xf numFmtId="3" fontId="2" fillId="0" borderId="56" xfId="0" applyNumberFormat="1" applyFont="1" applyBorder="1" applyAlignment="1">
      <alignment horizontal="left"/>
    </xf>
    <xf numFmtId="0" fontId="4" fillId="0" borderId="52" xfId="36" applyFont="1" applyBorder="1"/>
    <xf numFmtId="0" fontId="16" fillId="0" borderId="26" xfId="36" applyNumberFormat="1" applyFont="1" applyBorder="1" applyAlignment="1">
      <alignment horizontal="right" vertical="center"/>
    </xf>
    <xf numFmtId="0" fontId="16" fillId="0" borderId="27" xfId="36" applyNumberFormat="1" applyFont="1" applyBorder="1" applyAlignment="1">
      <alignment horizontal="right" vertical="center"/>
    </xf>
    <xf numFmtId="164" fontId="16" fillId="0" borderId="32" xfId="13" applyNumberFormat="1" applyFont="1" applyBorder="1" applyAlignment="1">
      <alignment horizontal="right" vertical="center"/>
    </xf>
    <xf numFmtId="0" fontId="16" fillId="0" borderId="10" xfId="1" applyNumberFormat="1" applyFont="1" applyBorder="1" applyAlignment="1">
      <alignment vertical="center"/>
    </xf>
    <xf numFmtId="164" fontId="16" fillId="0" borderId="3" xfId="1" applyNumberFormat="1" applyFont="1" applyBorder="1" applyAlignment="1">
      <alignment vertical="center"/>
    </xf>
    <xf numFmtId="0" fontId="16" fillId="0" borderId="29" xfId="1" applyNumberFormat="1" applyFont="1" applyBorder="1" applyAlignment="1">
      <alignment vertical="center"/>
    </xf>
    <xf numFmtId="0" fontId="16" fillId="0" borderId="29" xfId="1" applyNumberFormat="1" applyFont="1" applyBorder="1" applyAlignment="1">
      <alignment horizontal="right" vertical="center"/>
    </xf>
    <xf numFmtId="164" fontId="16" fillId="0" borderId="30" xfId="1" applyNumberFormat="1" applyFont="1" applyBorder="1" applyAlignment="1">
      <alignment vertical="center"/>
    </xf>
    <xf numFmtId="164" fontId="4" fillId="0" borderId="2" xfId="36" applyNumberFormat="1" applyFont="1" applyBorder="1" applyAlignment="1">
      <alignment vertical="center"/>
    </xf>
    <xf numFmtId="0" fontId="4" fillId="0" borderId="4" xfId="36" applyNumberFormat="1" applyFont="1" applyBorder="1" applyAlignment="1">
      <alignment vertical="center"/>
    </xf>
    <xf numFmtId="0" fontId="4" fillId="0" borderId="0" xfId="0" applyNumberFormat="1" applyFont="1" applyAlignment="1"/>
    <xf numFmtId="0" fontId="2" fillId="0" borderId="0" xfId="0" applyNumberFormat="1" applyFont="1" applyAlignment="1"/>
    <xf numFmtId="0" fontId="22" fillId="0" borderId="0" xfId="0" applyNumberFormat="1" applyFont="1" applyAlignment="1"/>
    <xf numFmtId="164" fontId="4" fillId="0" borderId="15" xfId="36" applyNumberFormat="1" applyFont="1" applyBorder="1" applyAlignment="1">
      <alignment vertical="center"/>
    </xf>
    <xf numFmtId="164" fontId="4" fillId="0" borderId="0" xfId="36" applyNumberFormat="1" applyFont="1" applyAlignment="1">
      <alignment vertical="center"/>
    </xf>
    <xf numFmtId="164" fontId="4" fillId="0" borderId="3" xfId="36" applyNumberFormat="1" applyFont="1" applyBorder="1" applyAlignment="1">
      <alignment horizontal="right" vertical="center"/>
    </xf>
    <xf numFmtId="164" fontId="4" fillId="0" borderId="4" xfId="36" applyNumberFormat="1" applyFont="1" applyBorder="1" applyAlignment="1">
      <alignment vertical="center"/>
    </xf>
    <xf numFmtId="164" fontId="4" fillId="0" borderId="0" xfId="36" applyNumberFormat="1" applyFont="1" applyBorder="1" applyAlignment="1">
      <alignment vertical="center"/>
    </xf>
    <xf numFmtId="164" fontId="10" fillId="0" borderId="0" xfId="0" applyNumberFormat="1" applyFont="1" applyAlignment="1">
      <alignment vertical="center"/>
    </xf>
    <xf numFmtId="164" fontId="16" fillId="0" borderId="38" xfId="36" applyNumberFormat="1" applyFont="1" applyBorder="1" applyAlignment="1">
      <alignment vertical="center"/>
    </xf>
    <xf numFmtId="164" fontId="16" fillId="0" borderId="15" xfId="36" applyNumberFormat="1" applyFont="1" applyBorder="1" applyAlignment="1">
      <alignment vertical="center"/>
    </xf>
    <xf numFmtId="164" fontId="16" fillId="0" borderId="15" xfId="1" applyNumberFormat="1" applyFont="1" applyBorder="1" applyAlignment="1">
      <alignment vertical="center"/>
    </xf>
    <xf numFmtId="164" fontId="16" fillId="0" borderId="10" xfId="1" applyNumberFormat="1" applyFont="1" applyBorder="1" applyAlignment="1">
      <alignment horizontal="right" vertical="center"/>
    </xf>
    <xf numFmtId="164" fontId="16" fillId="0" borderId="1" xfId="1" applyNumberFormat="1" applyFont="1" applyBorder="1" applyAlignment="1">
      <alignment horizontal="right" vertical="center"/>
    </xf>
    <xf numFmtId="164" fontId="16" fillId="0" borderId="0" xfId="1" applyNumberFormat="1" applyFont="1" applyBorder="1" applyAlignment="1">
      <alignment horizontal="right" vertical="center"/>
    </xf>
    <xf numFmtId="164" fontId="16" fillId="0" borderId="20" xfId="36" applyNumberFormat="1" applyFont="1" applyBorder="1" applyAlignment="1">
      <alignment horizontal="left" vertical="center"/>
    </xf>
    <xf numFmtId="164" fontId="16" fillId="0" borderId="21" xfId="36" applyNumberFormat="1" applyFont="1" applyBorder="1" applyAlignment="1">
      <alignment horizontal="left" vertical="center"/>
    </xf>
    <xf numFmtId="164" fontId="16" fillId="0" borderId="28" xfId="13" applyNumberFormat="1" applyFont="1" applyBorder="1" applyAlignment="1">
      <alignment horizontal="right" vertical="center"/>
    </xf>
    <xf numFmtId="164" fontId="16" fillId="0" borderId="15" xfId="13" applyNumberFormat="1" applyFont="1" applyBorder="1" applyAlignment="1">
      <alignment horizontal="right" vertical="center"/>
    </xf>
    <xf numFmtId="164" fontId="16" fillId="0" borderId="27" xfId="36" applyNumberFormat="1" applyFont="1" applyBorder="1" applyAlignment="1">
      <alignment horizontal="right" vertical="center"/>
    </xf>
    <xf numFmtId="164" fontId="16" fillId="0" borderId="33" xfId="13" applyNumberFormat="1" applyFont="1" applyBorder="1" applyAlignment="1">
      <alignment horizontal="right" vertical="center"/>
    </xf>
    <xf numFmtId="164" fontId="16" fillId="0" borderId="0" xfId="36" applyNumberFormat="1" applyFont="1" applyBorder="1" applyAlignment="1">
      <alignment horizontal="right" vertical="center"/>
    </xf>
    <xf numFmtId="0" fontId="4" fillId="0" borderId="10" xfId="36" applyNumberFormat="1" applyFont="1" applyBorder="1" applyAlignment="1">
      <alignment vertical="center"/>
    </xf>
    <xf numFmtId="1" fontId="20" fillId="2" borderId="11" xfId="0" applyNumberFormat="1" applyFont="1" applyFill="1" applyBorder="1" applyAlignment="1"/>
    <xf numFmtId="3" fontId="3" fillId="0" borderId="1" xfId="0" applyNumberFormat="1" applyFont="1" applyBorder="1" applyAlignment="1"/>
    <xf numFmtId="3" fontId="12" fillId="0" borderId="0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3" fontId="8" fillId="0" borderId="4" xfId="0" applyNumberFormat="1" applyFont="1" applyBorder="1" applyAlignment="1"/>
    <xf numFmtId="0" fontId="21" fillId="0" borderId="0" xfId="0" applyFont="1" applyBorder="1" applyAlignment="1"/>
    <xf numFmtId="3" fontId="8" fillId="0" borderId="36" xfId="0" applyNumberFormat="1" applyFont="1" applyBorder="1" applyAlignment="1"/>
    <xf numFmtId="0" fontId="21" fillId="0" borderId="37" xfId="0" applyFont="1" applyBorder="1" applyAlignment="1"/>
    <xf numFmtId="165" fontId="3" fillId="0" borderId="10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3" fontId="8" fillId="0" borderId="40" xfId="0" applyNumberFormat="1" applyFont="1" applyBorder="1" applyAlignment="1"/>
    <xf numFmtId="0" fontId="21" fillId="0" borderId="41" xfId="0" applyFont="1" applyBorder="1" applyAlignment="1"/>
    <xf numFmtId="3" fontId="2" fillId="0" borderId="29" xfId="0" applyNumberFormat="1" applyFont="1" applyBorder="1" applyAlignment="1"/>
    <xf numFmtId="0" fontId="21" fillId="0" borderId="31" xfId="0" applyFont="1" applyBorder="1" applyAlignment="1"/>
    <xf numFmtId="165" fontId="8" fillId="0" borderId="29" xfId="0" applyNumberFormat="1" applyFont="1" applyBorder="1" applyAlignment="1">
      <alignment horizontal="center"/>
    </xf>
    <xf numFmtId="165" fontId="8" fillId="0" borderId="31" xfId="0" applyNumberFormat="1" applyFont="1" applyBorder="1" applyAlignment="1">
      <alignment horizontal="center"/>
    </xf>
    <xf numFmtId="165" fontId="8" fillId="0" borderId="30" xfId="0" applyNumberFormat="1" applyFont="1" applyBorder="1" applyAlignment="1">
      <alignment horizontal="center"/>
    </xf>
    <xf numFmtId="3" fontId="8" fillId="0" borderId="47" xfId="0" applyNumberFormat="1" applyFont="1" applyBorder="1" applyAlignment="1">
      <alignment horizontal="left"/>
    </xf>
    <xf numFmtId="3" fontId="8" fillId="0" borderId="48" xfId="0" applyNumberFormat="1" applyFont="1" applyBorder="1" applyAlignment="1">
      <alignment horizontal="left"/>
    </xf>
    <xf numFmtId="3" fontId="2" fillId="0" borderId="42" xfId="0" applyNumberFormat="1" applyFont="1" applyBorder="1" applyAlignment="1">
      <alignment horizontal="left"/>
    </xf>
    <xf numFmtId="3" fontId="2" fillId="0" borderId="43" xfId="0" applyNumberFormat="1" applyFont="1" applyBorder="1" applyAlignment="1">
      <alignment horizontal="left"/>
    </xf>
    <xf numFmtId="3" fontId="8" fillId="0" borderId="10" xfId="0" applyNumberFormat="1" applyFont="1" applyBorder="1" applyAlignment="1">
      <alignment horizontal="left"/>
    </xf>
    <xf numFmtId="3" fontId="8" fillId="0" borderId="1" xfId="0" applyNumberFormat="1" applyFont="1" applyBorder="1" applyAlignment="1">
      <alignment horizontal="left"/>
    </xf>
    <xf numFmtId="1" fontId="2" fillId="0" borderId="5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16" fillId="0" borderId="0" xfId="36" applyFont="1" applyBorder="1" applyAlignment="1">
      <alignment horizontal="center"/>
    </xf>
    <xf numFmtId="1" fontId="16" fillId="0" borderId="5" xfId="36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6" fillId="0" borderId="10" xfId="36" applyNumberFormat="1" applyFont="1" applyFill="1" applyBorder="1" applyAlignment="1">
      <alignment horizontal="center"/>
    </xf>
    <xf numFmtId="0" fontId="16" fillId="0" borderId="3" xfId="36" applyNumberFormat="1" applyFont="1" applyFill="1" applyBorder="1" applyAlignment="1">
      <alignment horizontal="center"/>
    </xf>
    <xf numFmtId="0" fontId="16" fillId="0" borderId="13" xfId="36" applyFont="1" applyFill="1" applyBorder="1" applyAlignment="1"/>
    <xf numFmtId="0" fontId="4" fillId="0" borderId="19" xfId="36" applyFont="1" applyFill="1" applyBorder="1" applyAlignment="1"/>
    <xf numFmtId="0" fontId="16" fillId="0" borderId="5" xfId="36" applyNumberFormat="1" applyFont="1" applyFill="1" applyBorder="1" applyAlignment="1">
      <alignment horizontal="center"/>
    </xf>
    <xf numFmtId="0" fontId="16" fillId="0" borderId="7" xfId="36" applyNumberFormat="1" applyFont="1" applyFill="1" applyBorder="1" applyAlignment="1">
      <alignment horizontal="center"/>
    </xf>
    <xf numFmtId="0" fontId="16" fillId="0" borderId="10" xfId="36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6" fillId="0" borderId="0" xfId="36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36" applyFont="1" applyAlignment="1">
      <alignment horizontal="center"/>
    </xf>
    <xf numFmtId="3" fontId="2" fillId="0" borderId="0" xfId="36" applyNumberFormat="1" applyFont="1" applyAlignment="1">
      <alignment horizontal="center"/>
    </xf>
    <xf numFmtId="0" fontId="2" fillId="0" borderId="0" xfId="36" applyFont="1" applyAlignment="1">
      <alignment horizontal="center"/>
    </xf>
    <xf numFmtId="0" fontId="16" fillId="0" borderId="5" xfId="36" applyFont="1" applyFill="1" applyBorder="1" applyAlignment="1">
      <alignment horizontal="center"/>
    </xf>
    <xf numFmtId="0" fontId="0" fillId="0" borderId="7" xfId="0" applyBorder="1"/>
    <xf numFmtId="0" fontId="0" fillId="0" borderId="3" xfId="0" applyBorder="1"/>
    <xf numFmtId="0" fontId="16" fillId="0" borderId="3" xfId="36" applyFont="1" applyFill="1" applyBorder="1" applyAlignment="1">
      <alignment horizontal="center"/>
    </xf>
    <xf numFmtId="0" fontId="10" fillId="0" borderId="0" xfId="38" applyFont="1" applyAlignment="1">
      <alignment horizontal="left" wrapText="1"/>
    </xf>
    <xf numFmtId="0" fontId="36" fillId="0" borderId="0" xfId="38" applyFont="1" applyBorder="1" applyAlignment="1">
      <alignment horizontal="center" vertical="top"/>
    </xf>
    <xf numFmtId="0" fontId="9" fillId="0" borderId="0" xfId="36" applyFont="1" applyAlignment="1">
      <alignment horizontal="left"/>
    </xf>
    <xf numFmtId="0" fontId="21" fillId="0" borderId="0" xfId="38" applyBorder="1" applyAlignment="1">
      <alignment horizontal="left"/>
    </xf>
    <xf numFmtId="0" fontId="2" fillId="0" borderId="0" xfId="36" applyFont="1" applyBorder="1" applyAlignment="1">
      <alignment horizontal="center"/>
    </xf>
    <xf numFmtId="0" fontId="8" fillId="0" borderId="0" xfId="36" applyFont="1" applyAlignment="1">
      <alignment horizontal="center"/>
    </xf>
    <xf numFmtId="0" fontId="21" fillId="0" borderId="0" xfId="38" applyBorder="1" applyAlignment="1">
      <alignment horizontal="center"/>
    </xf>
    <xf numFmtId="3" fontId="8" fillId="0" borderId="0" xfId="36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35" fillId="0" borderId="0" xfId="36" applyFont="1" applyBorder="1" applyAlignment="1">
      <alignment horizontal="center"/>
    </xf>
    <xf numFmtId="0" fontId="39" fillId="0" borderId="0" xfId="38" applyFont="1" applyBorder="1" applyAlignment="1">
      <alignment horizontal="center"/>
    </xf>
    <xf numFmtId="0" fontId="37" fillId="0" borderId="0" xfId="38" applyFont="1" applyBorder="1" applyAlignment="1">
      <alignment horizontal="center" vertical="top"/>
    </xf>
    <xf numFmtId="0" fontId="36" fillId="0" borderId="0" xfId="39" applyFont="1" applyBorder="1" applyAlignment="1">
      <alignment vertical="top" wrapText="1"/>
    </xf>
    <xf numFmtId="0" fontId="37" fillId="0" borderId="0" xfId="39" applyFont="1" applyBorder="1" applyAlignment="1">
      <alignment vertical="top" wrapText="1"/>
    </xf>
    <xf numFmtId="0" fontId="10" fillId="0" borderId="0" xfId="38" applyFont="1" applyFill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165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5" fontId="16" fillId="0" borderId="4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5" fontId="16" fillId="0" borderId="5" xfId="0" applyNumberFormat="1" applyFont="1" applyBorder="1" applyAlignment="1">
      <alignment horizontal="center"/>
    </xf>
    <xf numFmtId="165" fontId="16" fillId="0" borderId="6" xfId="0" applyNumberFormat="1" applyFont="1" applyBorder="1" applyAlignment="1">
      <alignment horizontal="center"/>
    </xf>
    <xf numFmtId="165" fontId="16" fillId="0" borderId="7" xfId="0" applyNumberFormat="1" applyFont="1" applyBorder="1" applyAlignment="1">
      <alignment horizontal="center"/>
    </xf>
    <xf numFmtId="165" fontId="16" fillId="0" borderId="0" xfId="0" applyNumberFormat="1" applyFont="1" applyBorder="1" applyAlignment="1">
      <alignment horizontal="center"/>
    </xf>
    <xf numFmtId="165" fontId="16" fillId="0" borderId="2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5" fontId="16" fillId="0" borderId="5" xfId="0" applyNumberFormat="1" applyFont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16" fillId="0" borderId="5" xfId="0" applyNumberFormat="1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3" fontId="9" fillId="0" borderId="0" xfId="0" applyNumberFormat="1" applyFont="1" applyAlignment="1"/>
    <xf numFmtId="0" fontId="2" fillId="0" borderId="0" xfId="0" applyFont="1" applyAlignment="1"/>
    <xf numFmtId="165" fontId="16" fillId="0" borderId="10" xfId="0" applyNumberFormat="1" applyFont="1" applyBorder="1" applyAlignment="1">
      <alignment horizontal="center"/>
    </xf>
    <xf numFmtId="165" fontId="16" fillId="0" borderId="3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center"/>
    </xf>
    <xf numFmtId="165" fontId="4" fillId="0" borderId="4" xfId="0" applyNumberFormat="1" applyFont="1" applyBorder="1" applyAlignment="1"/>
    <xf numFmtId="0" fontId="2" fillId="0" borderId="2" xfId="0" applyFont="1" applyBorder="1" applyAlignment="1"/>
    <xf numFmtId="165" fontId="4" fillId="0" borderId="10" xfId="0" applyNumberFormat="1" applyFont="1" applyBorder="1" applyAlignment="1"/>
    <xf numFmtId="0" fontId="2" fillId="0" borderId="3" xfId="0" applyFont="1" applyBorder="1" applyAlignment="1"/>
    <xf numFmtId="165" fontId="4" fillId="0" borderId="44" xfId="0" applyNumberFormat="1" applyFont="1" applyBorder="1" applyAlignment="1">
      <alignment horizontal="left"/>
    </xf>
    <xf numFmtId="165" fontId="4" fillId="0" borderId="45" xfId="0" applyNumberFormat="1" applyFont="1" applyBorder="1" applyAlignment="1">
      <alignment horizontal="left"/>
    </xf>
    <xf numFmtId="165" fontId="2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65" fontId="49" fillId="0" borderId="0" xfId="0" applyNumberFormat="1" applyFont="1" applyAlignment="1">
      <alignment horizontal="center"/>
    </xf>
    <xf numFmtId="0" fontId="0" fillId="0" borderId="0" xfId="0" applyAlignment="1"/>
    <xf numFmtId="165" fontId="46" fillId="0" borderId="0" xfId="0" applyNumberFormat="1" applyFont="1" applyAlignment="1">
      <alignment horizontal="center"/>
    </xf>
    <xf numFmtId="165" fontId="47" fillId="0" borderId="0" xfId="0" applyNumberFormat="1" applyFont="1" applyAlignment="1">
      <alignment horizontal="center"/>
    </xf>
    <xf numFmtId="165" fontId="46" fillId="0" borderId="1" xfId="0" applyNumberFormat="1" applyFont="1" applyBorder="1" applyAlignment="1">
      <alignment horizontal="center"/>
    </xf>
    <xf numFmtId="0" fontId="50" fillId="0" borderId="5" xfId="0" applyNumberFormat="1" applyFont="1" applyBorder="1" applyAlignment="1">
      <alignment horizontal="center"/>
    </xf>
    <xf numFmtId="0" fontId="50" fillId="0" borderId="6" xfId="0" applyNumberFormat="1" applyFont="1" applyBorder="1" applyAlignment="1">
      <alignment horizontal="center"/>
    </xf>
    <xf numFmtId="0" fontId="10" fillId="0" borderId="6" xfId="0" applyNumberFormat="1" applyFont="1" applyBorder="1" applyAlignment="1">
      <alignment horizontal="center"/>
    </xf>
    <xf numFmtId="0" fontId="50" fillId="0" borderId="4" xfId="0" applyNumberFormat="1" applyFont="1" applyBorder="1" applyAlignment="1">
      <alignment horizontal="center"/>
    </xf>
    <xf numFmtId="0" fontId="50" fillId="0" borderId="0" xfId="0" applyNumberFormat="1" applyFont="1" applyBorder="1" applyAlignment="1">
      <alignment horizontal="center"/>
    </xf>
    <xf numFmtId="0" fontId="50" fillId="0" borderId="2" xfId="0" applyNumberFormat="1" applyFont="1" applyBorder="1" applyAlignment="1">
      <alignment horizontal="center"/>
    </xf>
    <xf numFmtId="0" fontId="50" fillId="0" borderId="7" xfId="0" applyNumberFormat="1" applyFont="1" applyBorder="1" applyAlignment="1">
      <alignment horizontal="center"/>
    </xf>
    <xf numFmtId="0" fontId="0" fillId="0" borderId="0" xfId="0" applyBorder="1" applyAlignment="1">
      <alignment vertical="top" wrapText="1"/>
    </xf>
    <xf numFmtId="165" fontId="46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50" fillId="0" borderId="5" xfId="0" applyNumberFormat="1" applyFont="1" applyBorder="1" applyAlignment="1">
      <alignment horizontal="center" vertical="center"/>
    </xf>
    <xf numFmtId="0" fontId="50" fillId="0" borderId="6" xfId="0" applyNumberFormat="1" applyFont="1" applyBorder="1" applyAlignment="1">
      <alignment horizontal="center" vertical="center"/>
    </xf>
    <xf numFmtId="0" fontId="50" fillId="0" borderId="7" xfId="0" applyNumberFormat="1" applyFont="1" applyBorder="1" applyAlignment="1">
      <alignment horizontal="center" vertical="center"/>
    </xf>
    <xf numFmtId="0" fontId="50" fillId="0" borderId="10" xfId="0" applyNumberFormat="1" applyFont="1" applyBorder="1" applyAlignment="1">
      <alignment horizontal="center" vertical="center"/>
    </xf>
    <xf numFmtId="0" fontId="50" fillId="0" borderId="1" xfId="0" applyNumberFormat="1" applyFont="1" applyBorder="1" applyAlignment="1">
      <alignment horizontal="center" vertical="center"/>
    </xf>
    <xf numFmtId="0" fontId="50" fillId="0" borderId="3" xfId="0" applyNumberFormat="1" applyFont="1" applyBorder="1" applyAlignment="1">
      <alignment horizontal="center" vertical="center"/>
    </xf>
    <xf numFmtId="0" fontId="16" fillId="0" borderId="6" xfId="0" applyNumberFormat="1" applyFont="1" applyBorder="1" applyAlignment="1">
      <alignment horizontal="center"/>
    </xf>
    <xf numFmtId="0" fontId="16" fillId="0" borderId="7" xfId="0" applyNumberFormat="1" applyFont="1" applyBorder="1" applyAlignment="1">
      <alignment horizontal="center"/>
    </xf>
    <xf numFmtId="165" fontId="50" fillId="0" borderId="10" xfId="0" applyNumberFormat="1" applyFont="1" applyBorder="1" applyAlignment="1">
      <alignment horizontal="center"/>
    </xf>
    <xf numFmtId="165" fontId="50" fillId="0" borderId="3" xfId="0" applyNumberFormat="1" applyFont="1" applyBorder="1" applyAlignment="1">
      <alignment horizontal="center"/>
    </xf>
    <xf numFmtId="0" fontId="10" fillId="0" borderId="0" xfId="0" applyNumberFormat="1" applyFont="1" applyBorder="1" applyAlignment="1">
      <alignment horizontal="center"/>
    </xf>
    <xf numFmtId="0" fontId="10" fillId="0" borderId="2" xfId="0" applyNumberFormat="1" applyFont="1" applyBorder="1" applyAlignment="1">
      <alignment horizontal="center"/>
    </xf>
    <xf numFmtId="165" fontId="49" fillId="0" borderId="44" xfId="0" applyNumberFormat="1" applyFont="1" applyBorder="1" applyAlignment="1">
      <alignment horizontal="left"/>
    </xf>
    <xf numFmtId="165" fontId="49" fillId="0" borderId="45" xfId="0" applyNumberFormat="1" applyFont="1" applyBorder="1" applyAlignment="1">
      <alignment horizontal="left"/>
    </xf>
    <xf numFmtId="165" fontId="19" fillId="2" borderId="5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5" fontId="4" fillId="0" borderId="6" xfId="0" applyNumberFormat="1" applyFont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5" fontId="18" fillId="2" borderId="5" xfId="0" applyNumberFormat="1" applyFont="1" applyFill="1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4" xfId="0" applyBorder="1" applyAlignment="1"/>
    <xf numFmtId="0" fontId="0" fillId="0" borderId="0" xfId="0" applyBorder="1" applyAlignment="1"/>
    <xf numFmtId="0" fontId="0" fillId="0" borderId="2" xfId="0" applyBorder="1" applyAlignment="1"/>
    <xf numFmtId="0" fontId="0" fillId="0" borderId="10" xfId="0" applyBorder="1" applyAlignment="1"/>
    <xf numFmtId="0" fontId="0" fillId="0" borderId="1" xfId="0" applyBorder="1" applyAlignment="1"/>
    <xf numFmtId="0" fontId="0" fillId="0" borderId="3" xfId="0" applyBorder="1" applyAlignment="1"/>
    <xf numFmtId="165" fontId="19" fillId="2" borderId="5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165" fontId="19" fillId="2" borderId="29" xfId="0" applyNumberFormat="1" applyFont="1" applyFill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</cellXfs>
  <cellStyles count="40">
    <cellStyle name="Comma" xfId="1" builtinId="3"/>
    <cellStyle name="Comma 10" xfId="2"/>
    <cellStyle name="Comma 11" xfId="3"/>
    <cellStyle name="Comma 12" xfId="4"/>
    <cellStyle name="Comma 2" xfId="5"/>
    <cellStyle name="Comma 3" xfId="6"/>
    <cellStyle name="Comma 4" xfId="7"/>
    <cellStyle name="Comma 5" xfId="8"/>
    <cellStyle name="Comma 6" xfId="9"/>
    <cellStyle name="Comma 7" xfId="10"/>
    <cellStyle name="Comma 8" xfId="11"/>
    <cellStyle name="Comma 9" xfId="12"/>
    <cellStyle name="Currency" xfId="13" builtinId="4"/>
    <cellStyle name="Currency 10" xfId="14"/>
    <cellStyle name="Currency 11" xfId="15"/>
    <cellStyle name="Currency 12" xfId="16"/>
    <cellStyle name="Currency 2" xfId="17"/>
    <cellStyle name="Currency 3" xfId="18"/>
    <cellStyle name="Currency 4" xfId="19"/>
    <cellStyle name="Currency 5" xfId="20"/>
    <cellStyle name="Currency 6" xfId="21"/>
    <cellStyle name="Currency 7" xfId="22"/>
    <cellStyle name="Currency 8" xfId="23"/>
    <cellStyle name="Currency 9" xfId="24"/>
    <cellStyle name="Normal" xfId="0" builtinId="0"/>
    <cellStyle name="Normal 10" xfId="25"/>
    <cellStyle name="Normal 11" xfId="26"/>
    <cellStyle name="Normal 12" xfId="27"/>
    <cellStyle name="Normal 12 2" xfId="38"/>
    <cellStyle name="Normal 13" xfId="37"/>
    <cellStyle name="Normal 2" xfId="28"/>
    <cellStyle name="Normal 2 2" xfId="39"/>
    <cellStyle name="Normal 3" xfId="29"/>
    <cellStyle name="Normal 4" xfId="30"/>
    <cellStyle name="Normal 5" xfId="31"/>
    <cellStyle name="Normal 6" xfId="32"/>
    <cellStyle name="Normal 7" xfId="33"/>
    <cellStyle name="Normal 8" xfId="34"/>
    <cellStyle name="Normal 9" xfId="35"/>
    <cellStyle name="Normal_Rsrcs_X_ DOJ Goal  Obj" xfId="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Budget/FY%202013/Congressional%20Budget/RECA/FY%202013%20RECA%20Exhibits%20(Fin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. Summary of Requirements"/>
      <sheetName val="D. Strategic Goals &amp; Objective"/>
      <sheetName val="F. 2011 Crosswalk"/>
      <sheetName val="G. 2012 Crosswalk"/>
      <sheetName val="L. Summary by Object Class"/>
    </sheetNames>
    <sheetDataSet>
      <sheetData sheetId="0">
        <row r="5">
          <cell r="A5" t="str">
            <v>Radiation Exposure Compensation</v>
          </cell>
        </row>
        <row r="6">
          <cell r="A6" t="str">
            <v>Payments to the Radiation Compensation Trust Fund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1"/>
  <sheetViews>
    <sheetView showGridLines="0" tabSelected="1" showOutlineSymbols="0" view="pageBreakPreview" zoomScale="60" zoomScaleNormal="70" zoomScalePageLayoutView="70" workbookViewId="0">
      <selection activeCell="V18" sqref="V18"/>
    </sheetView>
  </sheetViews>
  <sheetFormatPr defaultColWidth="9.6640625" defaultRowHeight="15.75"/>
  <cols>
    <col min="1" max="1" width="2.5546875" style="22" customWidth="1"/>
    <col min="2" max="2" width="2.5546875" style="4" customWidth="1"/>
    <col min="3" max="3" width="48.77734375" style="4" customWidth="1"/>
    <col min="4" max="5" width="7.109375" style="8" customWidth="1"/>
    <col min="6" max="6" width="9" style="8" bestFit="1" customWidth="1"/>
    <col min="7" max="8" width="7.109375" style="8" customWidth="1"/>
    <col min="9" max="9" width="9" style="8" bestFit="1" customWidth="1"/>
    <col min="10" max="11" width="8" style="8" customWidth="1"/>
    <col min="12" max="12" width="9" style="8" bestFit="1" customWidth="1"/>
    <col min="13" max="14" width="7.109375" style="8" customWidth="1"/>
    <col min="15" max="15" width="9" style="8" bestFit="1" customWidth="1"/>
    <col min="16" max="21" width="7.109375" style="8" customWidth="1"/>
    <col min="22" max="23" width="8" style="8" customWidth="1"/>
    <col min="24" max="24" width="9.6640625" style="8" customWidth="1"/>
    <col min="25" max="26" width="5.6640625" style="8" hidden="1" customWidth="1"/>
    <col min="27" max="27" width="8.5546875" style="8" hidden="1" customWidth="1"/>
    <col min="28" max="28" width="1.6640625" style="8" hidden="1" customWidth="1"/>
    <col min="29" max="29" width="6.109375" style="8" hidden="1" customWidth="1"/>
    <col min="30" max="30" width="5.6640625" style="8" hidden="1" customWidth="1"/>
    <col min="31" max="31" width="6.6640625" style="8" hidden="1" customWidth="1"/>
    <col min="32" max="32" width="1.6640625" style="8" hidden="1" customWidth="1"/>
    <col min="33" max="33" width="0.109375" style="8" hidden="1" customWidth="1"/>
    <col min="34" max="34" width="6.21875" style="8" hidden="1" customWidth="1"/>
    <col min="35" max="35" width="9.21875" style="8" hidden="1" customWidth="1"/>
    <col min="36" max="36" width="1.6640625" style="8" hidden="1" customWidth="1"/>
    <col min="37" max="38" width="5.6640625" style="8" hidden="1" customWidth="1"/>
    <col min="39" max="39" width="9.77734375" style="8" hidden="1" customWidth="1"/>
    <col min="40" max="40" width="1.6640625" style="8" hidden="1" customWidth="1"/>
    <col min="41" max="42" width="5.6640625" style="8" hidden="1" customWidth="1"/>
    <col min="43" max="43" width="8.5546875" style="8" hidden="1" customWidth="1"/>
    <col min="44" max="44" width="1.6640625" style="8" hidden="1" customWidth="1"/>
    <col min="45" max="45" width="6.109375" style="8" hidden="1" customWidth="1"/>
    <col min="46" max="46" width="5.6640625" style="8" hidden="1" customWidth="1"/>
    <col min="47" max="47" width="6.6640625" style="8" hidden="1" customWidth="1"/>
    <col min="48" max="48" width="1.6640625" style="8" hidden="1" customWidth="1"/>
    <col min="49" max="49" width="0.109375" style="8" hidden="1" customWidth="1"/>
    <col min="50" max="50" width="6.21875" style="8" hidden="1" customWidth="1"/>
    <col min="51" max="51" width="9.21875" style="8" hidden="1" customWidth="1"/>
    <col min="52" max="52" width="1.6640625" style="8" hidden="1" customWidth="1"/>
    <col min="53" max="53" width="5.6640625" style="4" customWidth="1"/>
    <col min="54" max="54" width="7.6640625" style="4" customWidth="1"/>
    <col min="55" max="16384" width="9.6640625" style="4"/>
  </cols>
  <sheetData>
    <row r="1" spans="1:52" s="144" customFormat="1" ht="26.25">
      <c r="A1" s="159" t="s">
        <v>38</v>
      </c>
      <c r="B1" s="160"/>
      <c r="C1" s="160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</row>
    <row r="2" spans="1:52">
      <c r="A2" s="6"/>
      <c r="B2" s="6"/>
      <c r="C2" s="6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</row>
    <row r="3" spans="1:52" ht="18.75">
      <c r="A3" s="162"/>
      <c r="B3" s="162"/>
      <c r="C3" s="38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</row>
    <row r="4" spans="1:52" ht="22.5">
      <c r="A4" s="359" t="s">
        <v>2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</row>
    <row r="5" spans="1:52" s="145" customFormat="1" ht="20.25">
      <c r="A5" s="164" t="s">
        <v>18</v>
      </c>
      <c r="B5" s="164"/>
      <c r="C5" s="164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6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</row>
    <row r="6" spans="1:52" s="145" customFormat="1" ht="20.25">
      <c r="A6" s="164" t="s">
        <v>19</v>
      </c>
      <c r="B6" s="164"/>
      <c r="C6" s="164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6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5"/>
      <c r="AL6" s="165"/>
      <c r="AM6" s="165"/>
      <c r="AN6" s="165"/>
      <c r="AO6" s="165"/>
      <c r="AP6" s="165"/>
      <c r="AQ6" s="165"/>
      <c r="AR6" s="165"/>
      <c r="AS6" s="165"/>
      <c r="AT6" s="165"/>
      <c r="AU6" s="165"/>
      <c r="AV6" s="165"/>
      <c r="AW6" s="165"/>
      <c r="AX6" s="165"/>
      <c r="AY6" s="165"/>
      <c r="AZ6" s="165"/>
    </row>
    <row r="7" spans="1:52" s="145" customFormat="1" ht="20.25">
      <c r="A7" s="164" t="s">
        <v>3</v>
      </c>
      <c r="B7" s="164"/>
      <c r="C7" s="164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5"/>
      <c r="AZ7" s="165"/>
    </row>
    <row r="8" spans="1:52" ht="23.25">
      <c r="A8" s="167"/>
      <c r="B8" s="168"/>
      <c r="C8" s="168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</row>
    <row r="9" spans="1:52" ht="23.25">
      <c r="A9" s="167"/>
      <c r="B9" s="168"/>
      <c r="C9" s="168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</row>
    <row r="10" spans="1:52">
      <c r="A10" s="191"/>
      <c r="B10" s="168"/>
      <c r="C10" s="168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>
      <c r="A11" s="191"/>
      <c r="B11" s="168"/>
      <c r="C11" s="168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81" t="s">
        <v>56</v>
      </c>
      <c r="W11" s="382"/>
      <c r="X11" s="38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</row>
    <row r="12" spans="1:52">
      <c r="A12" s="6"/>
      <c r="B12" s="6"/>
      <c r="C12" s="6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28" t="s">
        <v>9</v>
      </c>
      <c r="W12" s="30"/>
      <c r="X12" s="30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05"/>
      <c r="AL12" s="106"/>
      <c r="AM12" s="106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9"/>
    </row>
    <row r="13" spans="1:52" ht="16.5" thickBot="1">
      <c r="A13" s="270"/>
      <c r="B13" s="25"/>
      <c r="C13" s="25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9" t="s">
        <v>6</v>
      </c>
      <c r="W13" s="29" t="s">
        <v>17</v>
      </c>
      <c r="X13" s="29" t="s">
        <v>8</v>
      </c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7"/>
      <c r="AK13" s="107"/>
      <c r="AL13" s="107"/>
      <c r="AM13" s="114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7"/>
    </row>
    <row r="14" spans="1:52" ht="18.75">
      <c r="A14" s="377" t="s">
        <v>66</v>
      </c>
      <c r="B14" s="378"/>
      <c r="C14" s="378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70">
        <v>0</v>
      </c>
      <c r="W14" s="170">
        <v>0</v>
      </c>
      <c r="X14" s="188">
        <v>75000</v>
      </c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108"/>
      <c r="AL14" s="108"/>
      <c r="AM14" s="115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</row>
    <row r="15" spans="1:52" ht="18.75" hidden="1">
      <c r="A15" s="37" t="s">
        <v>30</v>
      </c>
      <c r="B15" s="38"/>
      <c r="C15" s="39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33" t="e">
        <f>+#REF!+#REF!+#REF!+#REF!</f>
        <v>#REF!</v>
      </c>
      <c r="W15" s="33" t="e">
        <f>+#REF!+#REF!+#REF!+#REF!</f>
        <v>#REF!</v>
      </c>
      <c r="X15" s="80" t="e">
        <f>+#REF!+#REF!+#REF!+#REF!-2</f>
        <v>#REF!</v>
      </c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 t="s">
        <v>7</v>
      </c>
      <c r="AK15" s="110"/>
      <c r="AL15" s="110"/>
      <c r="AM15" s="116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 t="s">
        <v>7</v>
      </c>
    </row>
    <row r="16" spans="1:52" ht="18.75" hidden="1">
      <c r="A16" s="37"/>
      <c r="B16" s="38" t="s">
        <v>14</v>
      </c>
      <c r="C16" s="39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33">
        <v>0</v>
      </c>
      <c r="W16" s="33">
        <v>0</v>
      </c>
      <c r="X16" s="80">
        <v>-496</v>
      </c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10"/>
      <c r="AL16" s="110"/>
      <c r="AM16" s="116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</row>
    <row r="17" spans="1:52" ht="21" hidden="1">
      <c r="A17" s="37"/>
      <c r="B17" s="38" t="s">
        <v>13</v>
      </c>
      <c r="C17" s="39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34">
        <v>0</v>
      </c>
      <c r="W17" s="34">
        <v>0</v>
      </c>
      <c r="X17" s="81">
        <v>-627</v>
      </c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11"/>
      <c r="AL17" s="111"/>
      <c r="AM17" s="117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</row>
    <row r="18" spans="1:52" ht="18.75" customHeight="1" thickBot="1">
      <c r="A18" s="368" t="s">
        <v>67</v>
      </c>
      <c r="B18" s="369"/>
      <c r="C18" s="369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7">
        <v>0</v>
      </c>
      <c r="W18" s="157">
        <v>0</v>
      </c>
      <c r="X18" s="187">
        <f>X14</f>
        <v>75000</v>
      </c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112"/>
      <c r="AL18" s="112"/>
      <c r="AM18" s="118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</row>
    <row r="19" spans="1:52" ht="18.75">
      <c r="A19" s="384" t="s">
        <v>70</v>
      </c>
      <c r="B19" s="385"/>
      <c r="C19" s="385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7"/>
      <c r="W19" s="197"/>
      <c r="X19" s="198">
        <v>94000</v>
      </c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112"/>
      <c r="AL19" s="112"/>
      <c r="AM19" s="118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</row>
    <row r="20" spans="1:52" ht="18.75">
      <c r="A20" s="125"/>
      <c r="B20" s="126"/>
      <c r="C20" s="154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153"/>
      <c r="W20" s="153"/>
      <c r="X20" s="79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112"/>
      <c r="AL20" s="112"/>
      <c r="AM20" s="118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</row>
    <row r="21" spans="1:52" ht="18.75">
      <c r="A21" s="195" t="s">
        <v>73</v>
      </c>
      <c r="B21" s="35"/>
      <c r="C21" s="36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87"/>
      <c r="W21" s="87"/>
      <c r="X21" s="82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112"/>
      <c r="AL21" s="112"/>
      <c r="AM21" s="118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</row>
    <row r="22" spans="1:52" ht="18.75">
      <c r="A22" s="195"/>
      <c r="B22" s="35"/>
      <c r="C22" s="36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155"/>
      <c r="W22" s="87"/>
      <c r="X22" s="82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112"/>
      <c r="AL22" s="112"/>
      <c r="AM22" s="118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</row>
    <row r="23" spans="1:52" ht="18.75">
      <c r="A23" s="386" t="s">
        <v>89</v>
      </c>
      <c r="B23" s="387"/>
      <c r="C23" s="387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203">
        <v>0</v>
      </c>
      <c r="W23" s="199">
        <v>0</v>
      </c>
      <c r="X23" s="200">
        <v>-12000</v>
      </c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112"/>
      <c r="AL23" s="112"/>
      <c r="AM23" s="118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</row>
    <row r="24" spans="1:52" ht="18.75">
      <c r="A24" s="322"/>
      <c r="B24" s="221"/>
      <c r="C24" s="221" t="s">
        <v>71</v>
      </c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03"/>
      <c r="W24" s="203"/>
      <c r="X24" s="321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218"/>
      <c r="AL24" s="218"/>
      <c r="AM24" s="21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</row>
    <row r="25" spans="1:52" ht="18.75">
      <c r="A25" s="281"/>
      <c r="B25" s="209"/>
      <c r="C25" s="209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99"/>
      <c r="W25" s="199"/>
      <c r="X25" s="200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218"/>
      <c r="AL25" s="218"/>
      <c r="AM25" s="21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</row>
    <row r="26" spans="1:52" ht="18.75">
      <c r="A26" s="281"/>
      <c r="B26" s="209" t="s">
        <v>72</v>
      </c>
      <c r="C26" s="209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99">
        <f>V23</f>
        <v>0</v>
      </c>
      <c r="W26" s="199">
        <f>W23</f>
        <v>0</v>
      </c>
      <c r="X26" s="200">
        <f>X23</f>
        <v>-12000</v>
      </c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218"/>
      <c r="AL26" s="218"/>
      <c r="AM26" s="21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</row>
    <row r="27" spans="1:52" ht="18.75">
      <c r="A27" s="281"/>
      <c r="B27" s="209"/>
      <c r="C27" s="209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99"/>
      <c r="W27" s="199"/>
      <c r="X27" s="200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218"/>
      <c r="AL27" s="218"/>
      <c r="AM27" s="21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</row>
    <row r="28" spans="1:52" ht="18.75">
      <c r="A28" s="366" t="s">
        <v>58</v>
      </c>
      <c r="B28" s="367"/>
      <c r="C28" s="367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155">
        <v>0</v>
      </c>
      <c r="W28" s="155">
        <v>0</v>
      </c>
      <c r="X28" s="158">
        <f>X19+X26</f>
        <v>82000</v>
      </c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113"/>
      <c r="AL28" s="113"/>
      <c r="AM28" s="119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</row>
    <row r="29" spans="1:52" ht="18.75">
      <c r="A29" s="205"/>
      <c r="B29" s="206"/>
      <c r="C29" s="206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199"/>
      <c r="W29" s="199"/>
      <c r="X29" s="200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113"/>
      <c r="AL29" s="113"/>
      <c r="AM29" s="119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</row>
    <row r="30" spans="1:52" ht="18.75">
      <c r="A30" s="388" t="s">
        <v>59</v>
      </c>
      <c r="B30" s="389"/>
      <c r="C30" s="389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201"/>
      <c r="W30" s="201"/>
      <c r="X30" s="202">
        <f>X28</f>
        <v>82000</v>
      </c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113"/>
      <c r="AL30" s="113"/>
      <c r="AM30" s="119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</row>
    <row r="31" spans="1:52" ht="18.75">
      <c r="A31" s="379" t="s">
        <v>60</v>
      </c>
      <c r="B31" s="380"/>
      <c r="C31" s="380"/>
      <c r="D31" s="278"/>
      <c r="E31" s="278"/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278"/>
      <c r="U31" s="278"/>
      <c r="V31" s="279">
        <f>V28-V18</f>
        <v>0</v>
      </c>
      <c r="W31" s="279">
        <f>W28-W18</f>
        <v>0</v>
      </c>
      <c r="X31" s="280">
        <f>X30-X19</f>
        <v>-12000</v>
      </c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108"/>
      <c r="AL31" s="108"/>
      <c r="AM31" s="1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</row>
    <row r="32" spans="1:52" ht="18.75">
      <c r="A32" s="276"/>
      <c r="B32" s="275"/>
      <c r="C32" s="275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277"/>
      <c r="W32" s="277"/>
      <c r="X32" s="116"/>
      <c r="Y32" s="272"/>
      <c r="Z32" s="272"/>
      <c r="AA32" s="272"/>
      <c r="AB32" s="272"/>
      <c r="AC32" s="272"/>
      <c r="AD32" s="272"/>
      <c r="AE32" s="272"/>
      <c r="AF32" s="272"/>
      <c r="AG32" s="272"/>
      <c r="AH32" s="272"/>
      <c r="AI32" s="272"/>
      <c r="AJ32" s="272"/>
      <c r="AK32" s="273"/>
      <c r="AL32" s="273"/>
      <c r="AM32" s="274"/>
      <c r="AN32" s="272"/>
      <c r="AO32" s="272"/>
      <c r="AP32" s="272"/>
      <c r="AQ32" s="272"/>
      <c r="AR32" s="272"/>
      <c r="AS32" s="272"/>
      <c r="AT32" s="272"/>
      <c r="AU32" s="272"/>
      <c r="AV32" s="272"/>
      <c r="AW32" s="272"/>
      <c r="AX32" s="272"/>
      <c r="AY32" s="272"/>
      <c r="AZ32" s="272"/>
    </row>
    <row r="33" spans="1:52" ht="26.25">
      <c r="A33" s="159" t="s">
        <v>38</v>
      </c>
      <c r="B33" s="160"/>
      <c r="C33" s="160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</row>
    <row r="34" spans="1:52">
      <c r="A34" s="6"/>
      <c r="B34" s="6"/>
      <c r="C34" s="6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</row>
    <row r="35" spans="1:52" ht="18.75">
      <c r="A35" s="162"/>
      <c r="B35" s="162"/>
      <c r="C35" s="38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</row>
    <row r="36" spans="1:52" ht="18" customHeight="1">
      <c r="A36" s="359" t="s">
        <v>2</v>
      </c>
      <c r="B36" s="359"/>
      <c r="C36" s="359"/>
      <c r="D36" s="359"/>
      <c r="E36" s="359"/>
      <c r="F36" s="359"/>
      <c r="G36" s="359"/>
      <c r="H36" s="359"/>
      <c r="I36" s="359"/>
      <c r="J36" s="359"/>
      <c r="K36" s="359"/>
      <c r="L36" s="359"/>
      <c r="M36" s="359"/>
      <c r="N36" s="359"/>
      <c r="O36" s="359"/>
      <c r="P36" s="359"/>
      <c r="Q36" s="359"/>
      <c r="R36" s="359"/>
      <c r="S36" s="359"/>
      <c r="T36" s="359"/>
      <c r="U36" s="359"/>
      <c r="V36" s="359"/>
      <c r="W36" s="359"/>
      <c r="X36" s="359"/>
      <c r="Y36" s="359"/>
      <c r="Z36" s="359"/>
      <c r="AA36" s="359"/>
      <c r="AB36" s="359"/>
      <c r="AC36" s="359"/>
      <c r="AD36" s="359"/>
      <c r="AE36" s="359"/>
      <c r="AF36" s="359"/>
      <c r="AG36" s="359"/>
      <c r="AH36" s="359"/>
      <c r="AI36" s="359"/>
      <c r="AJ36" s="359"/>
      <c r="AK36" s="359"/>
      <c r="AL36" s="359"/>
      <c r="AM36" s="359"/>
      <c r="AN36" s="359"/>
      <c r="AO36" s="359"/>
      <c r="AP36" s="359"/>
      <c r="AQ36" s="359"/>
      <c r="AR36" s="359"/>
      <c r="AS36" s="359"/>
      <c r="AT36" s="359"/>
      <c r="AU36" s="359"/>
      <c r="AV36" s="359"/>
      <c r="AW36" s="359"/>
      <c r="AX36" s="359"/>
      <c r="AY36" s="359"/>
      <c r="AZ36" s="359"/>
    </row>
    <row r="37" spans="1:52" ht="18" customHeight="1">
      <c r="A37" s="164" t="s">
        <v>18</v>
      </c>
      <c r="B37" s="164"/>
      <c r="C37" s="164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6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</row>
    <row r="38" spans="1:52" ht="18" customHeight="1">
      <c r="A38" s="164" t="s">
        <v>19</v>
      </c>
      <c r="B38" s="164"/>
      <c r="C38" s="164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6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</row>
    <row r="39" spans="1:52" ht="18" customHeight="1">
      <c r="A39" s="164" t="s">
        <v>3</v>
      </c>
      <c r="B39" s="164"/>
      <c r="C39" s="164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</row>
    <row r="40" spans="1:52" ht="18" customHeight="1">
      <c r="A40" s="38"/>
      <c r="B40" s="38"/>
      <c r="C40" s="3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</row>
    <row r="41" spans="1:52" ht="18" customHeight="1">
      <c r="A41" s="38"/>
      <c r="B41" s="38"/>
      <c r="C41" s="3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</row>
    <row r="42" spans="1:52" ht="18" customHeight="1">
      <c r="A42" s="38"/>
      <c r="B42" s="38"/>
      <c r="C42" s="3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</row>
    <row r="43" spans="1:52" ht="18" customHeight="1">
      <c r="A43" s="271"/>
      <c r="B43" s="271"/>
      <c r="C43" s="271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</row>
    <row r="44" spans="1:52">
      <c r="A44" s="21"/>
      <c r="B44" s="17"/>
      <c r="C44" s="17"/>
      <c r="D44" s="360" t="s">
        <v>68</v>
      </c>
      <c r="E44" s="361"/>
      <c r="F44" s="362"/>
      <c r="G44" s="390" t="s">
        <v>61</v>
      </c>
      <c r="H44" s="391"/>
      <c r="I44" s="392"/>
      <c r="J44" s="360" t="s">
        <v>62</v>
      </c>
      <c r="K44" s="361"/>
      <c r="L44" s="362"/>
      <c r="M44" s="374">
        <v>2014</v>
      </c>
      <c r="N44" s="375"/>
      <c r="O44" s="376"/>
      <c r="P44" s="374">
        <v>2014</v>
      </c>
      <c r="Q44" s="375"/>
      <c r="R44" s="376"/>
      <c r="S44" s="210"/>
      <c r="T44" s="210">
        <v>2014</v>
      </c>
      <c r="U44" s="210"/>
      <c r="V44" s="374">
        <v>2014</v>
      </c>
      <c r="W44" s="375"/>
      <c r="X44" s="376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372" t="s">
        <v>43</v>
      </c>
      <c r="AL44" s="373"/>
      <c r="AM44" s="373"/>
      <c r="AN44" s="213"/>
      <c r="AO44" s="374">
        <v>2010</v>
      </c>
      <c r="AP44" s="375"/>
      <c r="AQ44" s="375"/>
      <c r="AR44" s="376"/>
      <c r="AS44" s="374">
        <v>2010</v>
      </c>
      <c r="AT44" s="375"/>
      <c r="AU44" s="375"/>
      <c r="AV44" s="376"/>
      <c r="AW44" s="374">
        <v>2011</v>
      </c>
      <c r="AX44" s="375"/>
      <c r="AY44" s="375"/>
      <c r="AZ44" s="376"/>
    </row>
    <row r="45" spans="1:52">
      <c r="B45" s="215"/>
      <c r="C45" s="216"/>
      <c r="D45" s="363" t="s">
        <v>69</v>
      </c>
      <c r="E45" s="364"/>
      <c r="F45" s="365"/>
      <c r="G45" s="393"/>
      <c r="H45" s="394"/>
      <c r="I45" s="395"/>
      <c r="J45" s="363" t="s">
        <v>49</v>
      </c>
      <c r="K45" s="364"/>
      <c r="L45" s="365"/>
      <c r="M45" s="363" t="s">
        <v>45</v>
      </c>
      <c r="N45" s="364"/>
      <c r="O45" s="365"/>
      <c r="P45" s="363" t="s">
        <v>11</v>
      </c>
      <c r="Q45" s="364"/>
      <c r="R45" s="365"/>
      <c r="S45" s="363" t="s">
        <v>12</v>
      </c>
      <c r="T45" s="364"/>
      <c r="U45" s="365"/>
      <c r="V45" s="363" t="s">
        <v>5</v>
      </c>
      <c r="W45" s="364"/>
      <c r="X45" s="365"/>
      <c r="Y45" s="370" t="s">
        <v>11</v>
      </c>
      <c r="Z45" s="371"/>
      <c r="AA45" s="371"/>
      <c r="AB45" s="40"/>
      <c r="AC45" s="211" t="s">
        <v>12</v>
      </c>
      <c r="AD45" s="217"/>
      <c r="AE45" s="217"/>
      <c r="AF45" s="40"/>
      <c r="AG45" s="211" t="s">
        <v>11</v>
      </c>
      <c r="AH45" s="212"/>
      <c r="AI45" s="212"/>
      <c r="AJ45" s="40"/>
      <c r="AK45" s="211"/>
      <c r="AL45" s="212"/>
      <c r="AM45" s="212"/>
      <c r="AN45" s="40"/>
      <c r="AO45" s="370" t="s">
        <v>11</v>
      </c>
      <c r="AP45" s="371"/>
      <c r="AQ45" s="371"/>
      <c r="AR45" s="40"/>
      <c r="AS45" s="211" t="s">
        <v>12</v>
      </c>
      <c r="AT45" s="217"/>
      <c r="AU45" s="217"/>
      <c r="AV45" s="40"/>
      <c r="AW45" s="211" t="s">
        <v>11</v>
      </c>
      <c r="AX45" s="212"/>
      <c r="AY45" s="212"/>
      <c r="AZ45" s="40"/>
    </row>
    <row r="46" spans="1:52" ht="16.5" thickBot="1">
      <c r="A46" s="42" t="s">
        <v>32</v>
      </c>
      <c r="B46" s="25"/>
      <c r="C46" s="25"/>
      <c r="D46" s="137" t="s">
        <v>6</v>
      </c>
      <c r="E46" s="44" t="s">
        <v>17</v>
      </c>
      <c r="F46" s="44" t="s">
        <v>8</v>
      </c>
      <c r="G46" s="137" t="s">
        <v>6</v>
      </c>
      <c r="H46" s="149" t="s">
        <v>17</v>
      </c>
      <c r="I46" s="149" t="s">
        <v>8</v>
      </c>
      <c r="J46" s="138" t="s">
        <v>6</v>
      </c>
      <c r="K46" s="44" t="s">
        <v>17</v>
      </c>
      <c r="L46" s="44" t="s">
        <v>8</v>
      </c>
      <c r="M46" s="138" t="s">
        <v>6</v>
      </c>
      <c r="N46" s="44" t="s">
        <v>17</v>
      </c>
      <c r="O46" s="44" t="s">
        <v>8</v>
      </c>
      <c r="P46" s="138" t="s">
        <v>6</v>
      </c>
      <c r="Q46" s="44" t="s">
        <v>17</v>
      </c>
      <c r="R46" s="146" t="s">
        <v>8</v>
      </c>
      <c r="S46" s="149" t="s">
        <v>6</v>
      </c>
      <c r="T46" s="149" t="s">
        <v>17</v>
      </c>
      <c r="U46" s="149" t="s">
        <v>8</v>
      </c>
      <c r="V46" s="138" t="s">
        <v>6</v>
      </c>
      <c r="W46" s="44" t="s">
        <v>17</v>
      </c>
      <c r="X46" s="146" t="s">
        <v>8</v>
      </c>
      <c r="Y46" s="43" t="s">
        <v>6</v>
      </c>
      <c r="Z46" s="44" t="s">
        <v>17</v>
      </c>
      <c r="AA46" s="45" t="s">
        <v>8</v>
      </c>
      <c r="AB46" s="26"/>
      <c r="AC46" s="43" t="s">
        <v>6</v>
      </c>
      <c r="AD46" s="44" t="s">
        <v>17</v>
      </c>
      <c r="AE46" s="26" t="s">
        <v>8</v>
      </c>
      <c r="AF46" s="26"/>
      <c r="AG46" s="43" t="s">
        <v>6</v>
      </c>
      <c r="AH46" s="44" t="s">
        <v>17</v>
      </c>
      <c r="AI46" s="45" t="s">
        <v>8</v>
      </c>
      <c r="AJ46" s="26"/>
      <c r="AK46" s="43" t="s">
        <v>6</v>
      </c>
      <c r="AL46" s="44" t="s">
        <v>17</v>
      </c>
      <c r="AM46" s="45" t="s">
        <v>8</v>
      </c>
      <c r="AN46" s="26"/>
      <c r="AO46" s="43" t="s">
        <v>6</v>
      </c>
      <c r="AP46" s="44" t="s">
        <v>17</v>
      </c>
      <c r="AQ46" s="45" t="s">
        <v>8</v>
      </c>
      <c r="AR46" s="26"/>
      <c r="AS46" s="43" t="s">
        <v>6</v>
      </c>
      <c r="AT46" s="44" t="s">
        <v>17</v>
      </c>
      <c r="AU46" s="26" t="s">
        <v>8</v>
      </c>
      <c r="AV46" s="26"/>
      <c r="AW46" s="43" t="s">
        <v>6</v>
      </c>
      <c r="AX46" s="44" t="s">
        <v>17</v>
      </c>
      <c r="AY46" s="45" t="s">
        <v>8</v>
      </c>
      <c r="AZ46" s="26"/>
    </row>
    <row r="47" spans="1:52">
      <c r="A47" s="98"/>
      <c r="B47" s="6"/>
      <c r="C47" s="6"/>
      <c r="D47" s="99"/>
      <c r="E47" s="76"/>
      <c r="F47" s="77"/>
      <c r="G47" s="99"/>
      <c r="H47" s="77"/>
      <c r="I47" s="77"/>
      <c r="J47" s="99"/>
      <c r="K47" s="76"/>
      <c r="L47" s="77"/>
      <c r="M47" s="99"/>
      <c r="N47" s="76"/>
      <c r="O47" s="77"/>
      <c r="P47" s="99"/>
      <c r="Q47" s="76"/>
      <c r="R47" s="147"/>
      <c r="S47" s="77"/>
      <c r="T47" s="77"/>
      <c r="U47" s="77"/>
      <c r="V47" s="99"/>
      <c r="W47" s="76"/>
      <c r="X47" s="147"/>
      <c r="Y47" s="99"/>
      <c r="Z47" s="76"/>
      <c r="AA47" s="77"/>
      <c r="AB47" s="78"/>
      <c r="AC47" s="99"/>
      <c r="AD47" s="76"/>
      <c r="AE47" s="77"/>
      <c r="AF47" s="78"/>
      <c r="AG47" s="99"/>
      <c r="AH47" s="76"/>
      <c r="AI47" s="77"/>
      <c r="AJ47" s="78"/>
      <c r="AK47" s="99"/>
      <c r="AL47" s="76"/>
      <c r="AM47" s="77"/>
      <c r="AN47" s="78"/>
      <c r="AO47" s="99"/>
      <c r="AP47" s="76"/>
      <c r="AQ47" s="77"/>
      <c r="AR47" s="78"/>
      <c r="AS47" s="99"/>
      <c r="AT47" s="76"/>
      <c r="AU47" s="77"/>
      <c r="AV47" s="78"/>
      <c r="AW47" s="99"/>
      <c r="AX47" s="76"/>
      <c r="AY47" s="77"/>
      <c r="AZ47" s="78"/>
    </row>
    <row r="48" spans="1:52">
      <c r="A48" s="100"/>
      <c r="B48" s="358" t="s">
        <v>20</v>
      </c>
      <c r="C48" s="358"/>
      <c r="D48" s="101">
        <v>0</v>
      </c>
      <c r="E48" s="102">
        <v>0</v>
      </c>
      <c r="F48" s="103">
        <v>75000</v>
      </c>
      <c r="G48" s="172"/>
      <c r="H48" s="103"/>
      <c r="I48" s="103">
        <v>94000</v>
      </c>
      <c r="J48" s="101">
        <v>0</v>
      </c>
      <c r="K48" s="102">
        <v>0</v>
      </c>
      <c r="L48" s="103">
        <v>-12000</v>
      </c>
      <c r="M48" s="101">
        <f>J48+D48</f>
        <v>0</v>
      </c>
      <c r="N48" s="102">
        <f>K48+E48</f>
        <v>0</v>
      </c>
      <c r="O48" s="103">
        <f>I48+L48</f>
        <v>82000</v>
      </c>
      <c r="P48" s="101">
        <f>M48+J48</f>
        <v>0</v>
      </c>
      <c r="Q48" s="102">
        <f>N48+K48</f>
        <v>0</v>
      </c>
      <c r="R48" s="148">
        <v>0</v>
      </c>
      <c r="S48" s="102">
        <v>0</v>
      </c>
      <c r="T48" s="102">
        <v>0</v>
      </c>
      <c r="U48" s="103">
        <v>0</v>
      </c>
      <c r="V48" s="101">
        <f>M48+J48</f>
        <v>0</v>
      </c>
      <c r="W48" s="102">
        <f>N48+K48</f>
        <v>0</v>
      </c>
      <c r="X48" s="148">
        <v>82000</v>
      </c>
      <c r="Y48" s="101">
        <v>0</v>
      </c>
      <c r="Z48" s="102">
        <v>0</v>
      </c>
      <c r="AA48" s="102">
        <v>0</v>
      </c>
      <c r="AB48" s="40"/>
      <c r="AC48" s="101">
        <v>0</v>
      </c>
      <c r="AD48" s="102">
        <v>0</v>
      </c>
      <c r="AE48" s="102">
        <v>0</v>
      </c>
      <c r="AF48" s="40"/>
      <c r="AG48" s="101" t="e">
        <f>Y48+#REF!</f>
        <v>#REF!</v>
      </c>
      <c r="AH48" s="102" t="e">
        <f>Z48+#REF!</f>
        <v>#REF!</v>
      </c>
      <c r="AI48" s="103" t="e">
        <f>AA48+#REF!</f>
        <v>#REF!</v>
      </c>
      <c r="AJ48" s="40"/>
      <c r="AK48" s="101">
        <v>0</v>
      </c>
      <c r="AL48" s="102">
        <v>0</v>
      </c>
      <c r="AM48" s="104">
        <v>0</v>
      </c>
      <c r="AN48" s="40"/>
      <c r="AO48" s="101">
        <v>0</v>
      </c>
      <c r="AP48" s="102">
        <v>0</v>
      </c>
      <c r="AQ48" s="102">
        <v>0</v>
      </c>
      <c r="AR48" s="40"/>
      <c r="AS48" s="101">
        <v>0</v>
      </c>
      <c r="AT48" s="102">
        <v>0</v>
      </c>
      <c r="AU48" s="102">
        <v>0</v>
      </c>
      <c r="AV48" s="40"/>
      <c r="AW48" s="101">
        <f>AO48+V48</f>
        <v>0</v>
      </c>
      <c r="AX48" s="102">
        <f>AP48+W48</f>
        <v>0</v>
      </c>
      <c r="AY48" s="103">
        <f>AQ48+X48</f>
        <v>82000</v>
      </c>
      <c r="AZ48" s="40"/>
    </row>
    <row r="49" spans="1:3">
      <c r="A49" s="17"/>
      <c r="C49" s="5"/>
    </row>
    <row r="50" spans="1:3">
      <c r="A50" s="6"/>
      <c r="C50" s="5"/>
    </row>
    <row r="51" spans="1:3">
      <c r="A51" s="283" t="s">
        <v>42</v>
      </c>
    </row>
  </sheetData>
  <mergeCells count="29">
    <mergeCell ref="AW44:AZ44"/>
    <mergeCell ref="AO44:AR44"/>
    <mergeCell ref="P45:R45"/>
    <mergeCell ref="Y45:AA45"/>
    <mergeCell ref="V44:X44"/>
    <mergeCell ref="P44:R44"/>
    <mergeCell ref="M45:O45"/>
    <mergeCell ref="S45:U45"/>
    <mergeCell ref="V11:X11"/>
    <mergeCell ref="A19:C19"/>
    <mergeCell ref="A23:C23"/>
    <mergeCell ref="A30:C30"/>
    <mergeCell ref="G44:I45"/>
    <mergeCell ref="B48:C48"/>
    <mergeCell ref="A4:AZ4"/>
    <mergeCell ref="J44:L44"/>
    <mergeCell ref="D44:F44"/>
    <mergeCell ref="D45:F45"/>
    <mergeCell ref="J45:L45"/>
    <mergeCell ref="A28:C28"/>
    <mergeCell ref="A18:C18"/>
    <mergeCell ref="AO45:AQ45"/>
    <mergeCell ref="AK44:AM44"/>
    <mergeCell ref="M44:O44"/>
    <mergeCell ref="A14:C14"/>
    <mergeCell ref="A31:C31"/>
    <mergeCell ref="AS44:AV44"/>
    <mergeCell ref="V45:X45"/>
    <mergeCell ref="A36:AZ36"/>
  </mergeCells>
  <phoneticPr fontId="0" type="noConversion"/>
  <printOptions horizontalCentered="1"/>
  <pageMargins left="0.45" right="0.45" top="0.5" bottom="0.5" header="0" footer="0.5"/>
  <pageSetup scale="48" firstPageNumber="8" orientation="landscape" useFirstPageNumber="1" r:id="rId1"/>
  <headerFooter alignWithMargins="0">
    <oddFooter>&amp;C&amp;"Times New Roman,Regular"&amp;18Exhibit B - Summary of Requirements</oddFooter>
  </headerFooter>
  <rowBreaks count="1" manualBreakCount="1">
    <brk id="31" max="27" man="1"/>
  </rowBreaks>
  <colBreaks count="1" manualBreakCount="1">
    <brk id="24" max="5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view="pageBreakPreview" zoomScaleNormal="100" zoomScaleSheetLayoutView="100" workbookViewId="0">
      <selection activeCell="H32" sqref="H32"/>
    </sheetView>
  </sheetViews>
  <sheetFormatPr defaultRowHeight="12.75"/>
  <cols>
    <col min="1" max="1" width="43.5546875" style="46" customWidth="1"/>
    <col min="2" max="2" width="2.88671875" style="46" customWidth="1"/>
    <col min="3" max="3" width="4.77734375" style="46" customWidth="1"/>
    <col min="4" max="4" width="12.77734375" style="46" customWidth="1"/>
    <col min="5" max="5" width="2.6640625" style="46" customWidth="1"/>
    <col min="6" max="6" width="4.77734375" style="46" customWidth="1"/>
    <col min="7" max="7" width="9.77734375" style="46" customWidth="1"/>
    <col min="8" max="8" width="2.88671875" style="46" customWidth="1"/>
    <col min="9" max="9" width="4.77734375" style="46" customWidth="1"/>
    <col min="10" max="10" width="9.77734375" style="46" customWidth="1"/>
    <col min="11" max="11" width="4.77734375" style="46" hidden="1" customWidth="1"/>
    <col min="12" max="12" width="7.77734375" style="46" hidden="1" customWidth="1"/>
    <col min="13" max="13" width="2.88671875" style="46" customWidth="1"/>
    <col min="14" max="14" width="4.77734375" style="46" customWidth="1"/>
    <col min="15" max="15" width="9.77734375" style="46" customWidth="1"/>
    <col min="16" max="16384" width="8.88671875" style="46"/>
  </cols>
  <sheetData>
    <row r="1" spans="1:15" s="141" customFormat="1" ht="20.25">
      <c r="A1" s="139" t="s">
        <v>39</v>
      </c>
      <c r="B1" s="140"/>
      <c r="C1" s="140"/>
      <c r="D1" s="140"/>
      <c r="E1" s="140"/>
      <c r="F1" s="140"/>
      <c r="G1" s="140"/>
      <c r="H1" s="140"/>
    </row>
    <row r="2" spans="1:15">
      <c r="A2" s="408"/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</row>
    <row r="3" spans="1:15">
      <c r="A3" s="408"/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</row>
    <row r="4" spans="1:15">
      <c r="A4" s="408"/>
      <c r="B4" s="408"/>
      <c r="C4" s="408"/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</row>
    <row r="5" spans="1:15" ht="15" customHeight="1">
      <c r="A5" s="410" t="s">
        <v>1</v>
      </c>
      <c r="B5" s="410"/>
      <c r="C5" s="410"/>
      <c r="D5" s="410"/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410"/>
    </row>
    <row r="6" spans="1:15" ht="15.75" customHeight="1">
      <c r="A6" s="411" t="s">
        <v>18</v>
      </c>
      <c r="B6" s="411"/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</row>
    <row r="7" spans="1:15" ht="15.75" customHeight="1">
      <c r="A7" s="411" t="s">
        <v>19</v>
      </c>
      <c r="B7" s="411"/>
      <c r="C7" s="411"/>
      <c r="D7" s="411"/>
      <c r="E7" s="411"/>
      <c r="F7" s="411"/>
      <c r="G7" s="411"/>
      <c r="H7" s="411"/>
      <c r="I7" s="411"/>
      <c r="J7" s="411"/>
      <c r="K7" s="411"/>
      <c r="L7" s="411"/>
      <c r="M7" s="411"/>
      <c r="N7" s="411"/>
      <c r="O7" s="411"/>
    </row>
    <row r="8" spans="1:15" ht="15.75" customHeight="1">
      <c r="A8" s="412" t="s">
        <v>3</v>
      </c>
      <c r="B8" s="412"/>
      <c r="C8" s="412"/>
      <c r="D8" s="412"/>
      <c r="E8" s="412"/>
      <c r="F8" s="412"/>
      <c r="G8" s="412"/>
      <c r="H8" s="412"/>
      <c r="I8" s="412"/>
      <c r="J8" s="412"/>
      <c r="K8" s="412"/>
      <c r="L8" s="412"/>
      <c r="M8" s="412"/>
      <c r="N8" s="412"/>
      <c r="O8" s="412"/>
    </row>
    <row r="9" spans="1:15" ht="14.25" customHeight="1">
      <c r="A9" s="409"/>
      <c r="B9" s="409"/>
      <c r="C9" s="409"/>
      <c r="D9" s="409"/>
      <c r="E9" s="409"/>
      <c r="F9" s="409"/>
      <c r="G9" s="409"/>
      <c r="H9" s="409"/>
      <c r="I9" s="409"/>
      <c r="J9" s="409"/>
      <c r="K9" s="409"/>
      <c r="L9" s="409"/>
      <c r="M9" s="409"/>
      <c r="N9" s="409"/>
      <c r="O9" s="409"/>
    </row>
    <row r="10" spans="1:15">
      <c r="A10" s="409"/>
      <c r="B10" s="409"/>
      <c r="C10" s="409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</row>
    <row r="11" spans="1:15" ht="15">
      <c r="A11" s="47"/>
      <c r="B11" s="47"/>
      <c r="C11" s="413" t="s">
        <v>97</v>
      </c>
      <c r="D11" s="399"/>
      <c r="E11" s="48"/>
      <c r="F11" s="397" t="s">
        <v>98</v>
      </c>
      <c r="G11" s="414"/>
      <c r="H11" s="175"/>
      <c r="I11" s="404" t="s">
        <v>99</v>
      </c>
      <c r="J11" s="405"/>
      <c r="K11" s="397">
        <v>2010</v>
      </c>
      <c r="L11" s="398"/>
      <c r="M11" s="133"/>
      <c r="N11" s="397" t="s">
        <v>99</v>
      </c>
      <c r="O11" s="399"/>
    </row>
    <row r="12" spans="1:15" ht="15">
      <c r="A12" s="47"/>
      <c r="B12" s="47"/>
      <c r="C12" s="406" t="s">
        <v>91</v>
      </c>
      <c r="D12" s="407"/>
      <c r="E12" s="48"/>
      <c r="F12" s="406" t="s">
        <v>90</v>
      </c>
      <c r="G12" s="415"/>
      <c r="H12" s="175"/>
      <c r="I12" s="400" t="s">
        <v>10</v>
      </c>
      <c r="J12" s="401"/>
      <c r="K12" s="49" t="s">
        <v>34</v>
      </c>
      <c r="L12" s="131"/>
      <c r="M12" s="134"/>
      <c r="N12" s="406" t="s">
        <v>5</v>
      </c>
      <c r="O12" s="416"/>
    </row>
    <row r="13" spans="1:15">
      <c r="A13" s="402" t="s">
        <v>0</v>
      </c>
      <c r="B13" s="47"/>
      <c r="C13" s="50"/>
      <c r="D13" s="51" t="s">
        <v>8</v>
      </c>
      <c r="E13" s="48"/>
      <c r="F13" s="50"/>
      <c r="G13" s="51" t="s">
        <v>8</v>
      </c>
      <c r="H13" s="176"/>
      <c r="I13" s="178"/>
      <c r="J13" s="179" t="s">
        <v>8</v>
      </c>
      <c r="K13" s="50"/>
      <c r="L13" s="127" t="s">
        <v>8</v>
      </c>
      <c r="M13" s="127"/>
      <c r="N13" s="136"/>
      <c r="O13" s="51" t="s">
        <v>8</v>
      </c>
    </row>
    <row r="14" spans="1:15">
      <c r="A14" s="403"/>
      <c r="B14" s="47"/>
      <c r="C14" s="174" t="s">
        <v>17</v>
      </c>
      <c r="D14" s="173" t="s">
        <v>35</v>
      </c>
      <c r="E14" s="48"/>
      <c r="F14" s="174" t="s">
        <v>17</v>
      </c>
      <c r="G14" s="173" t="s">
        <v>35</v>
      </c>
      <c r="H14" s="177"/>
      <c r="I14" s="180" t="s">
        <v>17</v>
      </c>
      <c r="J14" s="181" t="s">
        <v>35</v>
      </c>
      <c r="K14" s="52" t="s">
        <v>17</v>
      </c>
      <c r="L14" s="132" t="s">
        <v>35</v>
      </c>
      <c r="M14" s="128"/>
      <c r="N14" s="174" t="s">
        <v>17</v>
      </c>
      <c r="O14" s="173" t="s">
        <v>35</v>
      </c>
    </row>
    <row r="15" spans="1:15">
      <c r="A15" s="57"/>
      <c r="B15" s="47"/>
      <c r="C15" s="58"/>
      <c r="D15" s="59"/>
      <c r="E15" s="48"/>
      <c r="F15" s="58"/>
      <c r="G15" s="59"/>
      <c r="H15" s="177"/>
      <c r="I15" s="182"/>
      <c r="J15" s="183"/>
      <c r="K15" s="58"/>
      <c r="L15" s="128"/>
      <c r="M15" s="128"/>
      <c r="N15" s="58"/>
      <c r="O15" s="59"/>
    </row>
    <row r="16" spans="1:15" ht="13.5" customHeight="1">
      <c r="A16" s="56" t="s">
        <v>50</v>
      </c>
      <c r="B16" s="47"/>
      <c r="C16" s="54"/>
      <c r="D16" s="55"/>
      <c r="E16" s="47"/>
      <c r="F16" s="54"/>
      <c r="G16" s="55"/>
      <c r="H16" s="53"/>
      <c r="I16" s="184"/>
      <c r="J16" s="185"/>
      <c r="K16" s="54"/>
      <c r="L16" s="129"/>
      <c r="M16" s="129"/>
      <c r="N16" s="54"/>
      <c r="O16" s="55"/>
    </row>
    <row r="17" spans="1:15" ht="13.5" customHeight="1">
      <c r="A17" s="56" t="s">
        <v>52</v>
      </c>
      <c r="B17" s="47"/>
      <c r="C17" s="54"/>
      <c r="D17" s="55"/>
      <c r="E17" s="47"/>
      <c r="F17" s="54"/>
      <c r="G17" s="55"/>
      <c r="H17" s="53"/>
      <c r="I17" s="184"/>
      <c r="J17" s="185"/>
      <c r="K17" s="54"/>
      <c r="L17" s="129"/>
      <c r="M17" s="129"/>
      <c r="N17" s="54"/>
      <c r="O17" s="55"/>
    </row>
    <row r="18" spans="1:15" ht="13.5" customHeight="1">
      <c r="A18" s="53" t="s">
        <v>51</v>
      </c>
      <c r="B18" s="47"/>
      <c r="C18" s="54"/>
      <c r="D18" s="55"/>
      <c r="E18" s="47"/>
      <c r="F18" s="54"/>
      <c r="G18" s="55"/>
      <c r="H18" s="53"/>
      <c r="I18" s="184"/>
      <c r="J18" s="185"/>
      <c r="K18" s="54"/>
      <c r="L18" s="129"/>
      <c r="M18" s="129"/>
      <c r="N18" s="54"/>
      <c r="O18" s="55"/>
    </row>
    <row r="19" spans="1:15" s="342" customFormat="1" ht="13.5" customHeight="1">
      <c r="A19" s="337" t="s">
        <v>53</v>
      </c>
      <c r="B19" s="338"/>
      <c r="C19" s="356">
        <v>0</v>
      </c>
      <c r="D19" s="339">
        <v>75000</v>
      </c>
      <c r="E19" s="338"/>
      <c r="F19" s="333">
        <v>0</v>
      </c>
      <c r="G19" s="332">
        <v>94000</v>
      </c>
      <c r="H19" s="337"/>
      <c r="I19" s="333">
        <v>0</v>
      </c>
      <c r="J19" s="332">
        <v>82000</v>
      </c>
      <c r="K19" s="340"/>
      <c r="L19" s="341"/>
      <c r="M19" s="341"/>
      <c r="N19" s="333">
        <v>0</v>
      </c>
      <c r="O19" s="332">
        <v>82000</v>
      </c>
    </row>
    <row r="20" spans="1:15" s="342" customFormat="1">
      <c r="A20" s="343" t="s">
        <v>36</v>
      </c>
      <c r="B20" s="344"/>
      <c r="C20" s="327">
        <v>0</v>
      </c>
      <c r="D20" s="328">
        <v>75000</v>
      </c>
      <c r="E20" s="345"/>
      <c r="F20" s="329">
        <v>0</v>
      </c>
      <c r="G20" s="331">
        <v>94000</v>
      </c>
      <c r="H20" s="345"/>
      <c r="I20" s="330">
        <v>0</v>
      </c>
      <c r="J20" s="331">
        <v>82000</v>
      </c>
      <c r="K20" s="346">
        <v>0</v>
      </c>
      <c r="L20" s="347">
        <v>0</v>
      </c>
      <c r="M20" s="348"/>
      <c r="N20" s="330">
        <v>0</v>
      </c>
      <c r="O20" s="331">
        <f>J20</f>
        <v>82000</v>
      </c>
    </row>
    <row r="21" spans="1:15" ht="13.5" thickBot="1">
      <c r="A21" s="47"/>
      <c r="B21" s="47"/>
      <c r="C21" s="88"/>
      <c r="D21" s="47"/>
      <c r="E21" s="47"/>
      <c r="F21" s="88"/>
      <c r="G21" s="323"/>
      <c r="H21" s="55"/>
      <c r="I21" s="130"/>
      <c r="J21" s="186"/>
      <c r="K21" s="89"/>
      <c r="L21" s="89"/>
      <c r="M21" s="135"/>
      <c r="N21" s="135"/>
      <c r="O21" s="47"/>
    </row>
    <row r="22" spans="1:15" s="342" customFormat="1" ht="13.5" thickBot="1">
      <c r="A22" s="349" t="s">
        <v>37</v>
      </c>
      <c r="B22" s="350"/>
      <c r="C22" s="324">
        <v>0</v>
      </c>
      <c r="D22" s="351">
        <f>D20</f>
        <v>75000</v>
      </c>
      <c r="E22" s="350"/>
      <c r="F22" s="324">
        <v>0</v>
      </c>
      <c r="G22" s="326">
        <f>G20</f>
        <v>94000</v>
      </c>
      <c r="H22" s="352"/>
      <c r="I22" s="325">
        <v>0</v>
      </c>
      <c r="J22" s="326">
        <f>J20</f>
        <v>82000</v>
      </c>
      <c r="K22" s="353">
        <v>0</v>
      </c>
      <c r="L22" s="354">
        <v>0</v>
      </c>
      <c r="M22" s="355"/>
      <c r="N22" s="325">
        <v>0</v>
      </c>
      <c r="O22" s="351">
        <f>O20</f>
        <v>82000</v>
      </c>
    </row>
    <row r="23" spans="1:15">
      <c r="A23" s="396"/>
      <c r="B23" s="396"/>
      <c r="C23" s="396"/>
      <c r="D23" s="396"/>
      <c r="E23" s="396"/>
      <c r="F23" s="396"/>
      <c r="G23" s="396"/>
      <c r="H23" s="396"/>
      <c r="I23" s="396"/>
      <c r="J23" s="396"/>
      <c r="K23" s="396"/>
      <c r="L23" s="396"/>
      <c r="M23" s="396"/>
      <c r="N23" s="396"/>
      <c r="O23" s="396"/>
    </row>
    <row r="24" spans="1:15">
      <c r="A24" s="83" t="s">
        <v>42</v>
      </c>
    </row>
  </sheetData>
  <mergeCells count="20">
    <mergeCell ref="A10:O10"/>
    <mergeCell ref="C11:D11"/>
    <mergeCell ref="F11:G11"/>
    <mergeCell ref="F12:G12"/>
    <mergeCell ref="A6:O6"/>
    <mergeCell ref="N12:O12"/>
    <mergeCell ref="A2:O2"/>
    <mergeCell ref="A9:O9"/>
    <mergeCell ref="A5:O5"/>
    <mergeCell ref="A7:O7"/>
    <mergeCell ref="A8:O8"/>
    <mergeCell ref="A4:O4"/>
    <mergeCell ref="A3:O3"/>
    <mergeCell ref="A23:O23"/>
    <mergeCell ref="K11:L11"/>
    <mergeCell ref="N11:O11"/>
    <mergeCell ref="I12:J12"/>
    <mergeCell ref="A13:A14"/>
    <mergeCell ref="I11:J11"/>
    <mergeCell ref="C12:D12"/>
  </mergeCells>
  <phoneticPr fontId="15" type="noConversion"/>
  <pageMargins left="0.5" right="0.5" top="1" bottom="1" header="0.5" footer="0.5"/>
  <pageSetup scale="92" orientation="landscape" r:id="rId1"/>
  <headerFooter alignWithMargins="0">
    <oddFooter>&amp;C&amp;"Times New Roman,Regular"Exhibit D - Resources by DOJ Strategic Goal and Objectives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view="pageBreakPreview" zoomScaleNormal="100" zoomScaleSheetLayoutView="100" workbookViewId="0">
      <selection activeCell="F15" sqref="F15"/>
    </sheetView>
  </sheetViews>
  <sheetFormatPr defaultRowHeight="15"/>
  <cols>
    <col min="1" max="1" width="44.5546875" style="192" customWidth="1"/>
    <col min="2" max="2" width="10.6640625" style="192" customWidth="1"/>
    <col min="3" max="3" width="13.109375" style="192" customWidth="1"/>
    <col min="4" max="4" width="10.33203125" style="192" customWidth="1"/>
    <col min="5" max="5" width="9.5546875" style="192" customWidth="1"/>
    <col min="6" max="6" width="34.109375" style="192" customWidth="1"/>
    <col min="7" max="7" width="7.6640625" style="194" customWidth="1"/>
    <col min="8" max="8" width="7.77734375" style="194" customWidth="1"/>
    <col min="9" max="9" width="12.109375" style="194" customWidth="1"/>
    <col min="10" max="10" width="8.88671875" style="192"/>
    <col min="11" max="11" width="45.6640625" style="193" customWidth="1"/>
    <col min="12" max="16384" width="8.88671875" style="192"/>
  </cols>
  <sheetData>
    <row r="1" spans="1:24" ht="20.25">
      <c r="A1" s="419" t="s">
        <v>74</v>
      </c>
      <c r="B1" s="420"/>
      <c r="C1" s="420"/>
      <c r="D1" s="420"/>
      <c r="E1" s="420"/>
      <c r="F1" s="420"/>
      <c r="G1" s="420"/>
      <c r="H1" s="420"/>
      <c r="I1" s="420"/>
      <c r="J1" s="193" t="s">
        <v>41</v>
      </c>
    </row>
    <row r="2" spans="1:24" ht="15.75">
      <c r="A2" s="412" t="s">
        <v>7</v>
      </c>
      <c r="B2" s="412"/>
      <c r="C2" s="412"/>
      <c r="D2" s="412"/>
      <c r="E2" s="412"/>
      <c r="F2" s="412"/>
      <c r="G2" s="412"/>
      <c r="H2" s="412"/>
      <c r="I2" s="421"/>
      <c r="J2" s="193" t="s">
        <v>41</v>
      </c>
    </row>
    <row r="3" spans="1:24" ht="15.75">
      <c r="A3" s="422" t="s">
        <v>57</v>
      </c>
      <c r="B3" s="423"/>
      <c r="C3" s="423"/>
      <c r="D3" s="423"/>
      <c r="E3" s="423"/>
      <c r="F3" s="423"/>
      <c r="G3" s="423"/>
      <c r="H3" s="423"/>
      <c r="I3" s="423"/>
      <c r="J3" s="193" t="s">
        <v>41</v>
      </c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</row>
    <row r="4" spans="1:24" ht="15.75">
      <c r="A4" s="424" t="s">
        <v>18</v>
      </c>
      <c r="B4" s="423"/>
      <c r="C4" s="423"/>
      <c r="D4" s="423"/>
      <c r="E4" s="423"/>
      <c r="F4" s="423"/>
      <c r="G4" s="423"/>
      <c r="H4" s="423"/>
      <c r="I4" s="423"/>
      <c r="J4" s="193" t="s">
        <v>41</v>
      </c>
      <c r="L4" s="222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</row>
    <row r="5" spans="1:24" ht="15.75">
      <c r="A5" s="424" t="s">
        <v>75</v>
      </c>
      <c r="B5" s="423"/>
      <c r="C5" s="423"/>
      <c r="D5" s="423"/>
      <c r="E5" s="423"/>
      <c r="F5" s="423"/>
      <c r="G5" s="423"/>
      <c r="H5" s="423"/>
      <c r="I5" s="423"/>
      <c r="J5" s="193" t="s">
        <v>41</v>
      </c>
      <c r="L5" s="223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</row>
    <row r="6" spans="1:24" ht="15.75">
      <c r="A6" s="411" t="s">
        <v>76</v>
      </c>
      <c r="B6" s="425"/>
      <c r="C6" s="425"/>
      <c r="D6" s="425"/>
      <c r="E6" s="425"/>
      <c r="F6" s="425"/>
      <c r="G6" s="425"/>
      <c r="H6" s="425"/>
      <c r="I6" s="425"/>
      <c r="J6" s="193"/>
      <c r="L6" s="223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</row>
    <row r="7" spans="1:24">
      <c r="A7" s="426"/>
      <c r="B7" s="426"/>
      <c r="C7" s="426"/>
      <c r="D7" s="426"/>
      <c r="E7" s="426"/>
      <c r="F7" s="426"/>
      <c r="G7" s="426"/>
      <c r="H7" s="426"/>
      <c r="I7" s="426"/>
      <c r="J7" s="193" t="s">
        <v>41</v>
      </c>
      <c r="L7" s="223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24">
      <c r="A8" s="427"/>
      <c r="B8" s="423"/>
      <c r="C8" s="423"/>
      <c r="D8" s="423"/>
      <c r="E8" s="423"/>
      <c r="F8" s="423"/>
      <c r="G8" s="423"/>
      <c r="H8" s="423"/>
      <c r="I8" s="423"/>
      <c r="J8" s="193" t="s">
        <v>41</v>
      </c>
      <c r="L8" s="223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</row>
    <row r="9" spans="1:24">
      <c r="A9" s="224"/>
      <c r="B9" s="214"/>
      <c r="C9" s="214"/>
      <c r="D9" s="214"/>
      <c r="E9" s="214"/>
      <c r="F9" s="214"/>
      <c r="G9" s="225" t="s">
        <v>77</v>
      </c>
      <c r="H9" s="225" t="s">
        <v>17</v>
      </c>
      <c r="I9" s="225" t="s">
        <v>8</v>
      </c>
      <c r="J9" s="193"/>
      <c r="K9" s="226"/>
      <c r="L9" s="223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</row>
    <row r="10" spans="1:24" s="227" customFormat="1">
      <c r="A10" s="418" t="s">
        <v>11</v>
      </c>
      <c r="B10" s="428"/>
      <c r="C10" s="428"/>
      <c r="D10" s="428"/>
      <c r="E10" s="428"/>
      <c r="F10" s="428"/>
      <c r="G10" s="428"/>
      <c r="H10" s="428"/>
      <c r="I10" s="428"/>
      <c r="J10" s="193"/>
      <c r="K10" s="226"/>
      <c r="L10" s="223"/>
    </row>
    <row r="11" spans="1:24" s="227" customFormat="1">
      <c r="A11" s="418"/>
      <c r="B11" s="418"/>
      <c r="C11" s="418"/>
      <c r="D11" s="418"/>
      <c r="E11" s="418"/>
      <c r="F11" s="418"/>
      <c r="G11" s="418"/>
      <c r="H11" s="418"/>
      <c r="I11" s="418"/>
      <c r="J11" s="193"/>
      <c r="K11" s="226"/>
      <c r="L11" s="223"/>
    </row>
    <row r="12" spans="1:24" s="227" customFormat="1">
      <c r="A12" s="429" t="s">
        <v>92</v>
      </c>
      <c r="B12" s="430"/>
      <c r="C12" s="430"/>
      <c r="D12" s="430"/>
      <c r="E12" s="430"/>
      <c r="F12" s="430"/>
      <c r="G12" s="228">
        <v>0</v>
      </c>
      <c r="H12" s="228">
        <v>0</v>
      </c>
      <c r="I12" s="229">
        <v>-12000</v>
      </c>
      <c r="J12" s="193" t="s">
        <v>41</v>
      </c>
      <c r="K12" s="193"/>
      <c r="L12" s="223"/>
    </row>
    <row r="13" spans="1:24" s="227" customFormat="1">
      <c r="A13" s="230"/>
      <c r="B13" s="231"/>
      <c r="C13" s="231"/>
      <c r="D13" s="231"/>
      <c r="E13" s="231"/>
      <c r="F13" s="231"/>
      <c r="G13" s="231"/>
      <c r="H13" s="231"/>
      <c r="I13" s="231"/>
      <c r="J13" s="193"/>
      <c r="K13" s="226"/>
      <c r="L13" s="223"/>
    </row>
    <row r="14" spans="1:24" s="227" customFormat="1">
      <c r="A14" s="232"/>
      <c r="B14" s="233"/>
      <c r="C14" s="233"/>
      <c r="D14" s="233"/>
      <c r="E14" s="233"/>
      <c r="F14" s="233"/>
      <c r="G14" s="228"/>
      <c r="H14" s="228"/>
      <c r="I14" s="234"/>
      <c r="J14" s="193"/>
      <c r="K14" s="226"/>
      <c r="L14" s="223"/>
    </row>
    <row r="15" spans="1:24" s="227" customFormat="1">
      <c r="A15" s="235"/>
      <c r="B15" s="235"/>
      <c r="C15" s="235"/>
      <c r="D15" s="235"/>
      <c r="E15" s="235"/>
      <c r="F15" s="236" t="s">
        <v>93</v>
      </c>
      <c r="G15" s="237">
        <f>SUM(G12:G14)</f>
        <v>0</v>
      </c>
      <c r="H15" s="237">
        <f>SUM(H12:H14)</f>
        <v>0</v>
      </c>
      <c r="I15" s="229">
        <f>SUM(I12:I14)</f>
        <v>-12000</v>
      </c>
      <c r="J15" s="193" t="s">
        <v>41</v>
      </c>
      <c r="K15" s="238"/>
      <c r="L15" s="223"/>
    </row>
    <row r="16" spans="1:24" s="227" customFormat="1">
      <c r="A16" s="239"/>
      <c r="B16" s="240"/>
      <c r="C16" s="240"/>
      <c r="D16" s="240"/>
      <c r="E16" s="240"/>
      <c r="F16" s="231"/>
      <c r="G16" s="241"/>
      <c r="H16" s="241"/>
      <c r="I16" s="242"/>
      <c r="J16" s="193" t="s">
        <v>41</v>
      </c>
      <c r="K16" s="238"/>
      <c r="L16" s="223"/>
    </row>
    <row r="17" spans="1:12" s="227" customFormat="1">
      <c r="B17" s="243"/>
      <c r="C17" s="243"/>
      <c r="D17" s="243"/>
      <c r="E17" s="243"/>
      <c r="F17" s="244"/>
      <c r="G17" s="228"/>
      <c r="H17" s="228"/>
      <c r="I17" s="237"/>
      <c r="J17" s="193" t="s">
        <v>41</v>
      </c>
      <c r="K17" s="193"/>
      <c r="L17" s="245"/>
    </row>
    <row r="18" spans="1:12" s="227" customFormat="1">
      <c r="B18" s="243"/>
      <c r="C18" s="243"/>
      <c r="D18" s="243"/>
      <c r="E18" s="243"/>
      <c r="F18" s="236" t="s">
        <v>78</v>
      </c>
      <c r="G18" s="246">
        <f>+G15</f>
        <v>0</v>
      </c>
      <c r="H18" s="246">
        <f>+H15</f>
        <v>0</v>
      </c>
      <c r="I18" s="229">
        <f>+I15</f>
        <v>-12000</v>
      </c>
      <c r="J18" s="193" t="s">
        <v>42</v>
      </c>
      <c r="K18" s="193"/>
      <c r="L18" s="245"/>
    </row>
    <row r="19" spans="1:12" s="227" customFormat="1" ht="15.75">
      <c r="A19" s="248"/>
      <c r="B19" s="249"/>
      <c r="C19" s="249"/>
      <c r="D19" s="249"/>
      <c r="E19" s="249"/>
      <c r="F19" s="249"/>
      <c r="G19" s="250"/>
      <c r="H19" s="250"/>
      <c r="I19" s="250"/>
      <c r="J19" s="251"/>
      <c r="K19" s="247"/>
      <c r="L19" s="245"/>
    </row>
    <row r="20" spans="1:12">
      <c r="A20" s="431"/>
      <c r="B20" s="431"/>
      <c r="C20" s="431"/>
      <c r="D20" s="431"/>
      <c r="E20" s="431"/>
      <c r="F20" s="431"/>
      <c r="G20" s="431"/>
      <c r="H20" s="431"/>
      <c r="I20" s="431"/>
      <c r="J20" s="431"/>
    </row>
    <row r="21" spans="1:12">
      <c r="A21" s="417"/>
      <c r="B21" s="417"/>
      <c r="C21" s="417"/>
      <c r="D21" s="417"/>
      <c r="E21" s="417"/>
      <c r="F21" s="417"/>
      <c r="G21" s="417"/>
      <c r="H21" s="417"/>
      <c r="I21" s="417"/>
    </row>
  </sheetData>
  <mergeCells count="13">
    <mergeCell ref="A21:I21"/>
    <mergeCell ref="A11:I11"/>
    <mergeCell ref="A1:I1"/>
    <mergeCell ref="A2:I2"/>
    <mergeCell ref="A3:I3"/>
    <mergeCell ref="A4:I4"/>
    <mergeCell ref="A5:I5"/>
    <mergeCell ref="A6:I6"/>
    <mergeCell ref="A7:I7"/>
    <mergeCell ref="A8:I8"/>
    <mergeCell ref="A10:I10"/>
    <mergeCell ref="A12:F12"/>
    <mergeCell ref="A20:J20"/>
  </mergeCells>
  <pageMargins left="0.7" right="0.7" top="0.75" bottom="0.75" header="0.3" footer="0.3"/>
  <pageSetup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8"/>
  <sheetViews>
    <sheetView view="pageBreakPreview" zoomScaleNormal="100" zoomScaleSheetLayoutView="100" workbookViewId="0">
      <selection activeCell="B19" sqref="B19"/>
    </sheetView>
  </sheetViews>
  <sheetFormatPr defaultColWidth="9.6640625" defaultRowHeight="15.75"/>
  <cols>
    <col min="1" max="1" width="3.77734375" style="12" customWidth="1"/>
    <col min="2" max="2" width="21.33203125" style="12" customWidth="1"/>
    <col min="3" max="4" width="4.77734375" style="12" customWidth="1"/>
    <col min="5" max="5" width="6.109375" style="12" customWidth="1"/>
    <col min="6" max="6" width="5.5546875" style="12" hidden="1" customWidth="1"/>
    <col min="7" max="7" width="5.6640625" style="12" hidden="1" customWidth="1"/>
    <col min="8" max="8" width="7.77734375" style="12" hidden="1" customWidth="1"/>
    <col min="9" max="10" width="4.77734375" style="12" customWidth="1"/>
    <col min="11" max="11" width="6.109375" style="12" customWidth="1"/>
    <col min="12" max="13" width="4.77734375" style="12" customWidth="1"/>
    <col min="14" max="14" width="5.6640625" style="12" customWidth="1"/>
    <col min="15" max="16" width="4.77734375" style="12" customWidth="1"/>
    <col min="17" max="17" width="5.6640625" style="12" customWidth="1"/>
    <col min="18" max="19" width="4.77734375" style="12" customWidth="1"/>
    <col min="20" max="20" width="6.44140625" style="12" bestFit="1" customWidth="1"/>
    <col min="21" max="21" width="8.109375" style="84" customWidth="1"/>
    <col min="22" max="16384" width="9.6640625" style="12"/>
  </cols>
  <sheetData>
    <row r="1" spans="1:21" ht="20.25">
      <c r="A1" s="454" t="s">
        <v>63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5"/>
      <c r="T1" s="455"/>
      <c r="U1" s="254" t="s">
        <v>41</v>
      </c>
    </row>
    <row r="2" spans="1:21" ht="20.25">
      <c r="A2" s="467"/>
      <c r="B2" s="467"/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67"/>
      <c r="R2" s="467"/>
      <c r="S2" s="467"/>
      <c r="T2" s="467"/>
      <c r="U2" s="254" t="s">
        <v>41</v>
      </c>
    </row>
    <row r="3" spans="1:21" ht="20.25">
      <c r="A3" s="467"/>
      <c r="B3" s="467"/>
      <c r="C3" s="467"/>
      <c r="D3" s="467"/>
      <c r="E3" s="467"/>
      <c r="F3" s="467"/>
      <c r="G3" s="467"/>
      <c r="H3" s="467"/>
      <c r="I3" s="467"/>
      <c r="J3" s="467"/>
      <c r="K3" s="467"/>
      <c r="L3" s="467"/>
      <c r="M3" s="467"/>
      <c r="N3" s="467"/>
      <c r="O3" s="467"/>
      <c r="P3" s="467"/>
      <c r="Q3" s="467"/>
      <c r="R3" s="467"/>
      <c r="S3" s="467"/>
      <c r="T3" s="467"/>
      <c r="U3" s="254" t="s">
        <v>41</v>
      </c>
    </row>
    <row r="4" spans="1:21">
      <c r="A4" s="466"/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254" t="s">
        <v>41</v>
      </c>
    </row>
    <row r="5" spans="1:21" ht="18.75">
      <c r="A5" s="9" t="s">
        <v>54</v>
      </c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 t="s">
        <v>41</v>
      </c>
    </row>
    <row r="6" spans="1:21" ht="16.5">
      <c r="A6" s="10" t="str">
        <f>+'B. Summary of Requirements'!A5</f>
        <v>Radiation Exposure Compensation</v>
      </c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4" t="s">
        <v>41</v>
      </c>
    </row>
    <row r="7" spans="1:21" ht="16.5">
      <c r="A7" s="10" t="str">
        <f>+'B. Summary of Requirements'!A6</f>
        <v>Payments to the Radiation Compensation Trust Fund</v>
      </c>
      <c r="B7" s="255"/>
      <c r="C7" s="255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4" t="s">
        <v>41</v>
      </c>
    </row>
    <row r="8" spans="1:21">
      <c r="A8" s="16" t="s">
        <v>3</v>
      </c>
      <c r="B8" s="255"/>
      <c r="C8" s="255"/>
      <c r="D8" s="255"/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55"/>
      <c r="P8" s="255"/>
      <c r="Q8" s="255"/>
      <c r="R8" s="255"/>
      <c r="S8" s="255"/>
      <c r="T8" s="255"/>
      <c r="U8" s="254" t="s">
        <v>41</v>
      </c>
    </row>
    <row r="9" spans="1:21">
      <c r="A9" s="468"/>
      <c r="B9" s="468"/>
      <c r="C9" s="468"/>
      <c r="D9" s="468"/>
      <c r="E9" s="468"/>
      <c r="F9" s="468"/>
      <c r="G9" s="468"/>
      <c r="H9" s="468"/>
      <c r="I9" s="468"/>
      <c r="J9" s="468"/>
      <c r="K9" s="468"/>
      <c r="L9" s="468"/>
      <c r="M9" s="468"/>
      <c r="N9" s="468"/>
      <c r="O9" s="468"/>
      <c r="P9" s="468"/>
      <c r="Q9" s="468"/>
      <c r="R9" s="468"/>
      <c r="S9" s="468"/>
      <c r="T9" s="468"/>
      <c r="U9" s="254" t="s">
        <v>41</v>
      </c>
    </row>
    <row r="10" spans="1:21">
      <c r="A10" s="466"/>
      <c r="B10" s="466"/>
      <c r="C10" s="466"/>
      <c r="D10" s="466"/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254" t="s">
        <v>41</v>
      </c>
    </row>
    <row r="11" spans="1:21">
      <c r="A11" s="364" t="s">
        <v>7</v>
      </c>
      <c r="B11" s="364"/>
      <c r="C11" s="364"/>
      <c r="D11" s="364"/>
      <c r="E11" s="364"/>
      <c r="F11" s="364"/>
      <c r="G11" s="364"/>
      <c r="H11" s="364"/>
      <c r="I11" s="364"/>
      <c r="J11" s="364"/>
      <c r="K11" s="364"/>
      <c r="L11" s="364"/>
      <c r="M11" s="364"/>
      <c r="N11" s="364"/>
      <c r="O11" s="364"/>
      <c r="P11" s="364"/>
      <c r="Q11" s="364"/>
      <c r="R11" s="364"/>
      <c r="S11" s="364"/>
      <c r="T11" s="364"/>
      <c r="U11" s="254" t="s">
        <v>41</v>
      </c>
    </row>
    <row r="12" spans="1:21" ht="15.75" customHeight="1">
      <c r="A12" s="458"/>
      <c r="B12" s="459"/>
      <c r="C12" s="438" t="s">
        <v>79</v>
      </c>
      <c r="D12" s="439"/>
      <c r="E12" s="440"/>
      <c r="F12" s="438"/>
      <c r="G12" s="443"/>
      <c r="H12" s="443"/>
      <c r="I12" s="451" t="s">
        <v>47</v>
      </c>
      <c r="J12" s="452"/>
      <c r="K12" s="453"/>
      <c r="L12" s="444" t="s">
        <v>46</v>
      </c>
      <c r="M12" s="443"/>
      <c r="N12" s="445"/>
      <c r="O12" s="447" t="s">
        <v>33</v>
      </c>
      <c r="P12" s="443"/>
      <c r="Q12" s="445"/>
      <c r="R12" s="446" t="s">
        <v>97</v>
      </c>
      <c r="S12" s="443"/>
      <c r="T12" s="445"/>
      <c r="U12" s="254" t="s">
        <v>41</v>
      </c>
    </row>
    <row r="13" spans="1:21">
      <c r="A13" s="456" t="s">
        <v>55</v>
      </c>
      <c r="B13" s="457"/>
      <c r="C13" s="435" t="s">
        <v>87</v>
      </c>
      <c r="D13" s="441"/>
      <c r="E13" s="442"/>
      <c r="F13" s="256" t="s">
        <v>4</v>
      </c>
      <c r="G13" s="257"/>
      <c r="H13" s="257"/>
      <c r="I13" s="448" t="s">
        <v>48</v>
      </c>
      <c r="J13" s="449"/>
      <c r="K13" s="450"/>
      <c r="L13" s="435" t="s">
        <v>88</v>
      </c>
      <c r="M13" s="436"/>
      <c r="N13" s="437"/>
      <c r="O13" s="257" t="s">
        <v>86</v>
      </c>
      <c r="P13" s="257"/>
      <c r="Q13" s="257"/>
      <c r="R13" s="435" t="s">
        <v>44</v>
      </c>
      <c r="S13" s="436"/>
      <c r="T13" s="437"/>
      <c r="U13" s="254" t="s">
        <v>41</v>
      </c>
    </row>
    <row r="14" spans="1:21" ht="16.5" thickBot="1">
      <c r="A14" s="464" t="s">
        <v>28</v>
      </c>
      <c r="B14" s="465"/>
      <c r="C14" s="312" t="s">
        <v>6</v>
      </c>
      <c r="D14" s="313" t="s">
        <v>17</v>
      </c>
      <c r="E14" s="314" t="s">
        <v>8</v>
      </c>
      <c r="F14" s="315" t="s">
        <v>6</v>
      </c>
      <c r="G14" s="316" t="s">
        <v>17</v>
      </c>
      <c r="H14" s="316" t="s">
        <v>8</v>
      </c>
      <c r="I14" s="313" t="s">
        <v>6</v>
      </c>
      <c r="J14" s="313" t="s">
        <v>17</v>
      </c>
      <c r="K14" s="313" t="s">
        <v>8</v>
      </c>
      <c r="L14" s="312" t="s">
        <v>6</v>
      </c>
      <c r="M14" s="313" t="s">
        <v>17</v>
      </c>
      <c r="N14" s="314" t="s">
        <v>8</v>
      </c>
      <c r="O14" s="313" t="s">
        <v>6</v>
      </c>
      <c r="P14" s="313" t="s">
        <v>17</v>
      </c>
      <c r="Q14" s="313" t="s">
        <v>8</v>
      </c>
      <c r="R14" s="315" t="s">
        <v>6</v>
      </c>
      <c r="S14" s="316" t="s">
        <v>17</v>
      </c>
      <c r="T14" s="317" t="s">
        <v>8</v>
      </c>
      <c r="U14" s="254" t="s">
        <v>41</v>
      </c>
    </row>
    <row r="15" spans="1:21" ht="16.5" customHeight="1">
      <c r="A15" s="258"/>
      <c r="B15" s="259"/>
      <c r="C15" s="163"/>
      <c r="D15" s="7"/>
      <c r="E15" s="260"/>
      <c r="F15" s="163"/>
      <c r="G15" s="7"/>
      <c r="H15" s="7"/>
      <c r="I15" s="7"/>
      <c r="J15" s="7"/>
      <c r="K15" s="7"/>
      <c r="L15" s="258"/>
      <c r="M15" s="7"/>
      <c r="N15" s="260"/>
      <c r="O15" s="7"/>
      <c r="P15" s="7"/>
      <c r="Q15" s="7"/>
      <c r="R15" s="258"/>
      <c r="S15" s="7"/>
      <c r="T15" s="259"/>
      <c r="U15" s="254" t="s">
        <v>41</v>
      </c>
    </row>
    <row r="16" spans="1:21" ht="15.75" customHeight="1">
      <c r="A16" s="460" t="s">
        <v>18</v>
      </c>
      <c r="B16" s="461"/>
      <c r="C16" s="163"/>
      <c r="D16" s="7"/>
      <c r="E16" s="259"/>
      <c r="F16" s="258"/>
      <c r="G16" s="7"/>
      <c r="H16" s="7"/>
      <c r="I16" s="163"/>
      <c r="J16" s="163"/>
      <c r="K16" s="259"/>
      <c r="L16" s="163"/>
      <c r="M16" s="7"/>
      <c r="N16" s="259"/>
      <c r="O16" s="7"/>
      <c r="P16" s="7"/>
      <c r="Q16" s="7"/>
      <c r="R16" s="258"/>
      <c r="S16" s="7"/>
      <c r="T16" s="259"/>
      <c r="U16" s="254" t="s">
        <v>41</v>
      </c>
    </row>
    <row r="17" spans="1:21">
      <c r="A17" s="462" t="s">
        <v>21</v>
      </c>
      <c r="B17" s="463"/>
      <c r="C17" s="261">
        <v>0</v>
      </c>
      <c r="D17" s="261">
        <v>0</v>
      </c>
      <c r="E17" s="262">
        <v>75000</v>
      </c>
      <c r="F17" s="263">
        <v>0</v>
      </c>
      <c r="G17" s="261">
        <v>0</v>
      </c>
      <c r="H17" s="261">
        <v>0</v>
      </c>
      <c r="I17" s="261">
        <v>0</v>
      </c>
      <c r="J17" s="261">
        <v>0</v>
      </c>
      <c r="K17" s="264">
        <v>0</v>
      </c>
      <c r="L17" s="261">
        <v>0</v>
      </c>
      <c r="M17" s="261">
        <v>0</v>
      </c>
      <c r="N17" s="264">
        <v>12018</v>
      </c>
      <c r="O17" s="265">
        <v>0</v>
      </c>
      <c r="P17" s="265">
        <v>0</v>
      </c>
      <c r="Q17" s="265">
        <v>200</v>
      </c>
      <c r="R17" s="263">
        <v>0</v>
      </c>
      <c r="S17" s="261">
        <v>0</v>
      </c>
      <c r="T17" s="262">
        <f>E17+K17+N17+Q17</f>
        <v>87218</v>
      </c>
      <c r="U17" s="254" t="s">
        <v>41</v>
      </c>
    </row>
    <row r="18" spans="1:21">
      <c r="A18" s="163"/>
      <c r="B18" s="266"/>
      <c r="C18" s="252"/>
      <c r="D18" s="252"/>
      <c r="E18" s="253"/>
      <c r="F18" s="252"/>
      <c r="G18" s="252"/>
      <c r="H18" s="252"/>
      <c r="I18" s="252"/>
      <c r="J18" s="252"/>
      <c r="K18" s="267"/>
      <c r="L18" s="252"/>
      <c r="M18" s="252"/>
      <c r="N18" s="267"/>
      <c r="O18" s="267"/>
      <c r="P18" s="267"/>
      <c r="Q18" s="267"/>
      <c r="R18" s="252"/>
      <c r="S18" s="252"/>
      <c r="T18" s="253"/>
      <c r="U18" s="254"/>
    </row>
    <row r="19" spans="1:21">
      <c r="A19" s="252" t="s">
        <v>80</v>
      </c>
      <c r="B19" s="252" t="s">
        <v>81</v>
      </c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4"/>
    </row>
    <row r="20" spans="1:21">
      <c r="A20" s="252" t="s">
        <v>82</v>
      </c>
      <c r="B20" s="252" t="s">
        <v>83</v>
      </c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4"/>
    </row>
    <row r="21" spans="1:21" s="335" customFormat="1">
      <c r="A21" s="334" t="s">
        <v>84</v>
      </c>
      <c r="B21" s="334" t="s">
        <v>85</v>
      </c>
      <c r="U21" s="336" t="s">
        <v>41</v>
      </c>
    </row>
    <row r="22" spans="1:21">
      <c r="A22" s="7"/>
      <c r="B22" s="7"/>
      <c r="U22" s="254"/>
    </row>
    <row r="23" spans="1:21">
      <c r="A23" s="84" t="s">
        <v>42</v>
      </c>
      <c r="U23" s="254"/>
    </row>
    <row r="24" spans="1:21">
      <c r="A24" s="254"/>
      <c r="U24" s="254"/>
    </row>
    <row r="25" spans="1:21">
      <c r="U25" s="254"/>
    </row>
    <row r="26" spans="1:21">
      <c r="U26" s="254"/>
    </row>
    <row r="27" spans="1:21">
      <c r="U27" s="254"/>
    </row>
    <row r="28" spans="1:21">
      <c r="U28" s="254"/>
    </row>
    <row r="29" spans="1:21" ht="40.15" customHeight="1">
      <c r="A29" s="432"/>
      <c r="B29" s="432"/>
      <c r="C29" s="432"/>
      <c r="D29" s="432"/>
      <c r="E29" s="432"/>
      <c r="F29" s="432"/>
      <c r="G29" s="432"/>
      <c r="H29" s="432"/>
      <c r="I29" s="432"/>
      <c r="J29" s="432"/>
      <c r="K29" s="432"/>
      <c r="L29" s="432"/>
      <c r="M29" s="432"/>
      <c r="N29" s="432"/>
      <c r="O29" s="268"/>
      <c r="P29" s="268"/>
      <c r="Q29" s="268"/>
      <c r="U29" s="254"/>
    </row>
    <row r="30" spans="1:21" ht="14.45" customHeight="1">
      <c r="A30" s="268"/>
      <c r="B30" s="268"/>
      <c r="C30" s="268"/>
      <c r="D30" s="268"/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U30" s="254"/>
    </row>
    <row r="31" spans="1:21" ht="0.75" customHeight="1">
      <c r="A31" s="433"/>
      <c r="B31" s="434"/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54"/>
    </row>
    <row r="32" spans="1:21" ht="32.25" customHeight="1">
      <c r="A32" s="434"/>
      <c r="B32" s="434"/>
      <c r="C32" s="434"/>
      <c r="D32" s="434"/>
      <c r="E32" s="434"/>
      <c r="F32" s="434"/>
      <c r="G32" s="434"/>
      <c r="H32" s="434"/>
      <c r="I32" s="434"/>
      <c r="J32" s="434"/>
      <c r="K32" s="434"/>
      <c r="L32" s="434"/>
      <c r="M32" s="434"/>
      <c r="N32" s="434"/>
      <c r="O32" s="434"/>
      <c r="P32" s="434"/>
      <c r="Q32" s="434"/>
      <c r="R32" s="434"/>
      <c r="S32" s="434"/>
      <c r="T32" s="434"/>
      <c r="U32" s="254"/>
    </row>
    <row r="33" spans="1:21">
      <c r="U33" s="254"/>
    </row>
    <row r="34" spans="1:21">
      <c r="U34" s="254"/>
    </row>
    <row r="35" spans="1:21">
      <c r="A35" s="269"/>
      <c r="B35" s="269"/>
      <c r="C35" s="269"/>
      <c r="D35" s="269"/>
      <c r="E35" s="269"/>
      <c r="U35" s="254"/>
    </row>
    <row r="36" spans="1:21">
      <c r="A36" s="269"/>
      <c r="B36" s="269"/>
      <c r="C36" s="269"/>
      <c r="D36" s="269"/>
      <c r="E36" s="269"/>
      <c r="U36" s="254"/>
    </row>
    <row r="38" spans="1:21">
      <c r="U38" s="254"/>
    </row>
  </sheetData>
  <mergeCells count="24">
    <mergeCell ref="A1:T1"/>
    <mergeCell ref="A13:B13"/>
    <mergeCell ref="A12:B12"/>
    <mergeCell ref="A16:B16"/>
    <mergeCell ref="A17:B17"/>
    <mergeCell ref="A14:B14"/>
    <mergeCell ref="A10:T10"/>
    <mergeCell ref="A11:T11"/>
    <mergeCell ref="A2:T2"/>
    <mergeCell ref="A3:T3"/>
    <mergeCell ref="A4:T4"/>
    <mergeCell ref="A9:T9"/>
    <mergeCell ref="A29:N29"/>
    <mergeCell ref="A31:T32"/>
    <mergeCell ref="R13:T13"/>
    <mergeCell ref="C12:E12"/>
    <mergeCell ref="C13:E13"/>
    <mergeCell ref="F12:H12"/>
    <mergeCell ref="L12:N12"/>
    <mergeCell ref="R12:T12"/>
    <mergeCell ref="L13:N13"/>
    <mergeCell ref="O12:Q12"/>
    <mergeCell ref="I13:K13"/>
    <mergeCell ref="I12:K12"/>
  </mergeCells>
  <phoneticPr fontId="0" type="noConversion"/>
  <pageMargins left="0.7" right="0.7" top="0.5" bottom="0.5" header="0.5" footer="0.5"/>
  <pageSetup scale="99" orientation="landscape" cellComments="atEnd" r:id="rId1"/>
  <headerFooter alignWithMargins="0">
    <oddFooter xml:space="preserve">&amp;C&amp;"Times New Roman,Regular"Exhibit F - Crosswalk of 2012 Availability&amp;14
&amp;"Arial,Regular"&amp;12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view="pageBreakPreview" zoomScaleNormal="100" zoomScaleSheetLayoutView="100" workbookViewId="0">
      <selection activeCell="C6" sqref="C6"/>
    </sheetView>
  </sheetViews>
  <sheetFormatPr defaultColWidth="9.6640625" defaultRowHeight="15.75"/>
  <cols>
    <col min="1" max="1" width="3.77734375" style="12" customWidth="1"/>
    <col min="2" max="2" width="21.33203125" style="12" customWidth="1"/>
    <col min="3" max="4" width="4.77734375" style="12" customWidth="1"/>
    <col min="5" max="5" width="7" style="12" customWidth="1"/>
    <col min="6" max="6" width="5.5546875" style="12" hidden="1" customWidth="1"/>
    <col min="7" max="7" width="5.6640625" style="12" hidden="1" customWidth="1"/>
    <col min="8" max="8" width="7.77734375" style="12" hidden="1" customWidth="1"/>
    <col min="9" max="10" width="4.77734375" style="12" customWidth="1"/>
    <col min="11" max="11" width="7" style="12" customWidth="1"/>
    <col min="12" max="13" width="4.77734375" style="12" customWidth="1"/>
    <col min="14" max="14" width="7" style="12" customWidth="1"/>
    <col min="15" max="16" width="4.77734375" style="12" customWidth="1"/>
    <col min="17" max="17" width="7" style="12" customWidth="1"/>
    <col min="18" max="19" width="4.77734375" style="12" customWidth="1"/>
    <col min="20" max="20" width="7" style="12" customWidth="1"/>
    <col min="21" max="16384" width="9.6640625" style="12"/>
  </cols>
  <sheetData>
    <row r="1" spans="1:21" ht="20.25">
      <c r="A1" s="454" t="s">
        <v>103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P1" s="470"/>
      <c r="Q1" s="470"/>
      <c r="R1" s="470"/>
      <c r="S1" s="470"/>
      <c r="T1" s="470"/>
      <c r="U1" s="470"/>
    </row>
    <row r="2" spans="1:21" ht="20.25">
      <c r="A2" s="467"/>
      <c r="B2" s="467"/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67"/>
      <c r="R2" s="467"/>
      <c r="S2" s="467"/>
      <c r="T2" s="467"/>
    </row>
    <row r="3" spans="1:21" ht="20.25">
      <c r="A3" s="467"/>
      <c r="B3" s="467"/>
      <c r="C3" s="467"/>
      <c r="D3" s="467"/>
      <c r="E3" s="467"/>
      <c r="F3" s="467"/>
      <c r="G3" s="467"/>
      <c r="H3" s="467"/>
      <c r="I3" s="467"/>
      <c r="J3" s="467"/>
      <c r="K3" s="467"/>
      <c r="L3" s="467"/>
      <c r="M3" s="467"/>
      <c r="N3" s="467"/>
      <c r="O3" s="467"/>
      <c r="P3" s="467"/>
      <c r="Q3" s="467"/>
      <c r="R3" s="467"/>
      <c r="S3" s="467"/>
      <c r="T3" s="467"/>
    </row>
    <row r="4" spans="1:21">
      <c r="A4" s="471"/>
      <c r="B4" s="471"/>
      <c r="C4" s="471"/>
      <c r="D4" s="471"/>
      <c r="E4" s="471"/>
      <c r="F4" s="471"/>
      <c r="G4" s="471"/>
      <c r="H4" s="471"/>
      <c r="I4" s="471"/>
      <c r="J4" s="471"/>
      <c r="K4" s="471"/>
      <c r="L4" s="471"/>
      <c r="M4" s="471"/>
      <c r="N4" s="471"/>
      <c r="O4" s="471"/>
      <c r="P4" s="471"/>
      <c r="Q4" s="471"/>
      <c r="R4" s="471"/>
      <c r="S4" s="471"/>
      <c r="T4" s="471"/>
    </row>
    <row r="5" spans="1:21" ht="18.75">
      <c r="A5" s="472" t="s">
        <v>95</v>
      </c>
      <c r="B5" s="472"/>
      <c r="C5" s="472"/>
      <c r="D5" s="472"/>
      <c r="E5" s="472"/>
      <c r="F5" s="472"/>
      <c r="G5" s="472"/>
      <c r="H5" s="472"/>
      <c r="I5" s="472"/>
      <c r="J5" s="472"/>
      <c r="K5" s="472"/>
      <c r="L5" s="472"/>
      <c r="M5" s="472"/>
      <c r="N5" s="472"/>
      <c r="O5" s="472"/>
      <c r="P5" s="472"/>
      <c r="Q5" s="472"/>
      <c r="R5" s="472"/>
      <c r="S5" s="472"/>
      <c r="T5" s="472"/>
    </row>
    <row r="6" spans="1:21" ht="16.5">
      <c r="A6" s="284" t="str">
        <f>+'[1]B. Summary of Requirements'!A5</f>
        <v>Radiation Exposure Compensation</v>
      </c>
      <c r="B6" s="285"/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  <c r="P6" s="285"/>
      <c r="Q6" s="285"/>
      <c r="R6" s="285"/>
      <c r="S6" s="285"/>
      <c r="T6" s="285"/>
    </row>
    <row r="7" spans="1:21" ht="16.5">
      <c r="A7" s="284" t="str">
        <f>+'[1]B. Summary of Requirements'!A6</f>
        <v>Payments to the Radiation Compensation Trust Fund</v>
      </c>
      <c r="B7" s="285"/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</row>
    <row r="8" spans="1:21">
      <c r="A8" s="286" t="s">
        <v>3</v>
      </c>
      <c r="B8" s="285"/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</row>
    <row r="9" spans="1:21">
      <c r="A9" s="469"/>
      <c r="B9" s="469"/>
      <c r="C9" s="469"/>
      <c r="D9" s="469"/>
      <c r="E9" s="469"/>
      <c r="F9" s="469"/>
      <c r="G9" s="469"/>
      <c r="H9" s="469"/>
      <c r="I9" s="469"/>
      <c r="J9" s="469"/>
      <c r="K9" s="469"/>
      <c r="L9" s="469"/>
      <c r="M9" s="469"/>
      <c r="N9" s="469"/>
      <c r="O9" s="469"/>
      <c r="P9" s="469"/>
      <c r="Q9" s="469"/>
      <c r="R9" s="469"/>
      <c r="S9" s="469"/>
      <c r="T9" s="469"/>
    </row>
    <row r="10" spans="1:21">
      <c r="A10" s="471"/>
      <c r="B10" s="471"/>
      <c r="C10" s="471"/>
      <c r="D10" s="471"/>
      <c r="E10" s="471"/>
      <c r="F10" s="471"/>
      <c r="G10" s="471"/>
      <c r="H10" s="471"/>
      <c r="I10" s="471"/>
      <c r="J10" s="471"/>
      <c r="K10" s="471"/>
      <c r="L10" s="471"/>
      <c r="M10" s="471"/>
      <c r="N10" s="471"/>
      <c r="O10" s="471"/>
      <c r="P10" s="471"/>
      <c r="Q10" s="471"/>
      <c r="R10" s="471"/>
      <c r="S10" s="471"/>
      <c r="T10" s="471"/>
    </row>
    <row r="11" spans="1:21">
      <c r="A11" s="473" t="s">
        <v>7</v>
      </c>
      <c r="B11" s="473"/>
      <c r="C11" s="473"/>
      <c r="D11" s="473"/>
      <c r="E11" s="473"/>
      <c r="F11" s="473"/>
      <c r="G11" s="473"/>
      <c r="H11" s="473"/>
      <c r="I11" s="473"/>
      <c r="J11" s="473"/>
      <c r="K11" s="473"/>
      <c r="L11" s="473"/>
      <c r="M11" s="473"/>
      <c r="N11" s="473"/>
      <c r="O11" s="473"/>
      <c r="P11" s="473"/>
      <c r="Q11" s="473"/>
      <c r="R11" s="473"/>
      <c r="S11" s="473"/>
      <c r="T11" s="473"/>
    </row>
    <row r="12" spans="1:21">
      <c r="A12" s="287"/>
      <c r="B12" s="288"/>
      <c r="C12" s="474" t="s">
        <v>96</v>
      </c>
      <c r="D12" s="475"/>
      <c r="E12" s="475"/>
      <c r="F12" s="474"/>
      <c r="G12" s="476"/>
      <c r="H12" s="476"/>
      <c r="I12" s="477" t="s">
        <v>47</v>
      </c>
      <c r="J12" s="478"/>
      <c r="K12" s="479"/>
      <c r="L12" s="484" t="s">
        <v>46</v>
      </c>
      <c r="M12" s="485"/>
      <c r="N12" s="486"/>
      <c r="O12" s="446" t="s">
        <v>33</v>
      </c>
      <c r="P12" s="490"/>
      <c r="Q12" s="491"/>
      <c r="R12" s="474" t="s">
        <v>98</v>
      </c>
      <c r="S12" s="475"/>
      <c r="T12" s="480"/>
    </row>
    <row r="13" spans="1:21">
      <c r="A13" s="492" t="s">
        <v>55</v>
      </c>
      <c r="B13" s="493"/>
      <c r="C13" s="477" t="s">
        <v>90</v>
      </c>
      <c r="D13" s="478"/>
      <c r="E13" s="478"/>
      <c r="F13" s="289" t="s">
        <v>4</v>
      </c>
      <c r="G13" s="290"/>
      <c r="H13" s="290"/>
      <c r="I13" s="477" t="s">
        <v>48</v>
      </c>
      <c r="J13" s="478"/>
      <c r="K13" s="478"/>
      <c r="L13" s="487" t="s">
        <v>8</v>
      </c>
      <c r="M13" s="488"/>
      <c r="N13" s="489"/>
      <c r="O13" s="487" t="s">
        <v>8</v>
      </c>
      <c r="P13" s="488"/>
      <c r="Q13" s="489"/>
      <c r="R13" s="477" t="s">
        <v>94</v>
      </c>
      <c r="S13" s="494"/>
      <c r="T13" s="495"/>
    </row>
    <row r="14" spans="1:21" ht="16.5" thickBot="1">
      <c r="A14" s="496" t="s">
        <v>28</v>
      </c>
      <c r="B14" s="497"/>
      <c r="C14" s="291" t="s">
        <v>6</v>
      </c>
      <c r="D14" s="292" t="s">
        <v>17</v>
      </c>
      <c r="E14" s="292" t="s">
        <v>8</v>
      </c>
      <c r="F14" s="291" t="s">
        <v>6</v>
      </c>
      <c r="G14" s="292" t="s">
        <v>17</v>
      </c>
      <c r="H14" s="292" t="s">
        <v>8</v>
      </c>
      <c r="I14" s="291" t="s">
        <v>6</v>
      </c>
      <c r="J14" s="292" t="s">
        <v>17</v>
      </c>
      <c r="K14" s="293" t="s">
        <v>8</v>
      </c>
      <c r="L14" s="292" t="s">
        <v>6</v>
      </c>
      <c r="M14" s="292" t="s">
        <v>17</v>
      </c>
      <c r="N14" s="293" t="s">
        <v>8</v>
      </c>
      <c r="O14" s="291" t="s">
        <v>6</v>
      </c>
      <c r="P14" s="291" t="s">
        <v>102</v>
      </c>
      <c r="Q14" s="294" t="s">
        <v>8</v>
      </c>
      <c r="R14" s="291" t="s">
        <v>6</v>
      </c>
      <c r="S14" s="292" t="s">
        <v>17</v>
      </c>
      <c r="T14" s="293" t="s">
        <v>8</v>
      </c>
      <c r="U14" s="295"/>
    </row>
    <row r="15" spans="1:21">
      <c r="A15" s="296"/>
      <c r="B15" s="297"/>
      <c r="C15" s="298"/>
      <c r="D15" s="299"/>
      <c r="E15" s="300"/>
      <c r="F15" s="301"/>
      <c r="G15" s="301"/>
      <c r="H15" s="301"/>
      <c r="I15" s="299"/>
      <c r="J15" s="299"/>
      <c r="K15" s="299"/>
      <c r="L15" s="302"/>
      <c r="M15" s="299"/>
      <c r="N15" s="300"/>
      <c r="O15" s="302"/>
      <c r="P15" s="298"/>
      <c r="Q15" s="300"/>
      <c r="R15" s="296"/>
      <c r="S15" s="299"/>
      <c r="T15" s="297"/>
    </row>
    <row r="16" spans="1:21" ht="15.75" customHeight="1">
      <c r="A16" s="296" t="s">
        <v>18</v>
      </c>
      <c r="B16" s="297"/>
      <c r="C16" s="298"/>
      <c r="D16" s="299"/>
      <c r="E16" s="297"/>
      <c r="F16" s="296"/>
      <c r="G16" s="299"/>
      <c r="H16" s="299"/>
      <c r="I16" s="298"/>
      <c r="J16" s="298"/>
      <c r="K16" s="297"/>
      <c r="L16" s="298"/>
      <c r="M16" s="298"/>
      <c r="N16" s="298"/>
      <c r="O16" s="296"/>
      <c r="P16" s="298"/>
      <c r="Q16" s="297"/>
      <c r="R16" s="296"/>
      <c r="S16" s="299"/>
      <c r="T16" s="297"/>
    </row>
    <row r="17" spans="1:20">
      <c r="A17" s="303" t="s">
        <v>21</v>
      </c>
      <c r="B17" s="304"/>
      <c r="C17" s="305">
        <v>0</v>
      </c>
      <c r="D17" s="305">
        <v>0</v>
      </c>
      <c r="E17" s="306">
        <v>94000</v>
      </c>
      <c r="F17" s="307">
        <v>0</v>
      </c>
      <c r="G17" s="305">
        <v>0</v>
      </c>
      <c r="H17" s="305">
        <v>0</v>
      </c>
      <c r="I17" s="305">
        <v>0</v>
      </c>
      <c r="J17" s="305">
        <v>0</v>
      </c>
      <c r="K17" s="306">
        <v>0</v>
      </c>
      <c r="L17" s="308"/>
      <c r="M17" s="308"/>
      <c r="N17" s="308">
        <v>6362</v>
      </c>
      <c r="O17" s="318"/>
      <c r="P17" s="308"/>
      <c r="Q17" s="319">
        <v>198</v>
      </c>
      <c r="R17" s="307">
        <v>0</v>
      </c>
      <c r="S17" s="305">
        <v>0</v>
      </c>
      <c r="T17" s="306">
        <f>E17+K17+N17+Q17</f>
        <v>100560</v>
      </c>
    </row>
    <row r="18" spans="1:20">
      <c r="B18" s="309"/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09"/>
      <c r="P18" s="309"/>
      <c r="Q18" s="309"/>
      <c r="R18" s="309"/>
      <c r="S18" s="309"/>
      <c r="T18" s="309"/>
    </row>
    <row r="19" spans="1:20">
      <c r="A19" s="84"/>
      <c r="B19" s="84"/>
      <c r="C19" s="309"/>
      <c r="D19" s="309"/>
      <c r="E19" s="309"/>
      <c r="F19" s="309"/>
      <c r="G19" s="309"/>
      <c r="H19" s="309"/>
      <c r="I19" s="309"/>
      <c r="J19" s="309"/>
      <c r="K19" s="309"/>
      <c r="L19" s="309"/>
      <c r="M19" s="309"/>
      <c r="N19" s="309"/>
      <c r="O19" s="309"/>
      <c r="P19" s="309"/>
      <c r="Q19" s="309"/>
      <c r="R19" s="309"/>
      <c r="S19" s="309"/>
      <c r="T19" s="309"/>
    </row>
    <row r="20" spans="1:20">
      <c r="A20" s="309"/>
      <c r="C20" s="309"/>
      <c r="D20" s="309"/>
      <c r="E20" s="309"/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</row>
    <row r="21" spans="1:20">
      <c r="A21" s="309"/>
      <c r="C21" s="309"/>
      <c r="D21" s="309"/>
      <c r="E21" s="309"/>
      <c r="F21" s="309"/>
      <c r="G21" s="309"/>
      <c r="H21" s="309"/>
      <c r="I21" s="309"/>
      <c r="J21" s="309"/>
      <c r="K21" s="309"/>
      <c r="L21" s="309"/>
      <c r="M21" s="309"/>
      <c r="N21" s="309"/>
      <c r="O21" s="309"/>
      <c r="P21" s="309"/>
      <c r="Q21" s="309"/>
      <c r="R21" s="309"/>
      <c r="S21" s="309"/>
      <c r="T21" s="309"/>
    </row>
    <row r="22" spans="1:20">
      <c r="A22" s="309"/>
      <c r="B22" s="309"/>
      <c r="C22" s="309"/>
      <c r="D22" s="309"/>
      <c r="E22" s="309"/>
      <c r="F22" s="309"/>
      <c r="G22" s="309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09"/>
      <c r="S22" s="309"/>
      <c r="T22" s="309"/>
    </row>
    <row r="23" spans="1:20">
      <c r="A23" s="309"/>
      <c r="B23" s="309"/>
      <c r="C23" s="309"/>
      <c r="D23" s="309"/>
      <c r="E23" s="309"/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</row>
    <row r="24" spans="1:20">
      <c r="A24" s="432"/>
      <c r="B24" s="481"/>
      <c r="C24" s="481"/>
      <c r="D24" s="481"/>
      <c r="E24" s="481"/>
      <c r="F24" s="481"/>
      <c r="G24" s="481"/>
      <c r="H24" s="481"/>
      <c r="I24" s="481"/>
      <c r="J24" s="481"/>
      <c r="K24" s="481"/>
      <c r="L24" s="481"/>
      <c r="M24" s="481"/>
      <c r="N24" s="481"/>
      <c r="O24" s="481"/>
      <c r="P24" s="481"/>
      <c r="Q24" s="481"/>
      <c r="R24" s="309"/>
      <c r="S24" s="309"/>
      <c r="T24" s="309"/>
    </row>
    <row r="25" spans="1:20">
      <c r="A25" s="282"/>
      <c r="B25" s="310"/>
      <c r="C25" s="310"/>
      <c r="D25" s="310"/>
      <c r="E25" s="310"/>
      <c r="F25" s="310"/>
      <c r="G25" s="310"/>
      <c r="H25" s="310"/>
      <c r="I25" s="310"/>
      <c r="J25" s="310"/>
      <c r="K25" s="310"/>
      <c r="L25" s="310"/>
      <c r="M25" s="310"/>
      <c r="N25" s="310"/>
      <c r="O25" s="310"/>
      <c r="P25" s="310"/>
      <c r="Q25" s="310"/>
      <c r="R25" s="309"/>
      <c r="S25" s="309"/>
      <c r="T25" s="309"/>
    </row>
    <row r="26" spans="1:20">
      <c r="A26" s="482"/>
      <c r="B26" s="483"/>
      <c r="C26" s="483"/>
      <c r="D26" s="483"/>
      <c r="E26" s="483"/>
      <c r="F26" s="483"/>
      <c r="G26" s="483"/>
      <c r="H26" s="483"/>
      <c r="I26" s="483"/>
      <c r="J26" s="483"/>
      <c r="K26" s="483"/>
      <c r="L26" s="483"/>
      <c r="M26" s="483"/>
      <c r="N26" s="483"/>
      <c r="O26" s="483"/>
      <c r="P26" s="483"/>
      <c r="Q26" s="483"/>
      <c r="R26" s="483"/>
      <c r="S26" s="483"/>
      <c r="T26" s="483"/>
    </row>
    <row r="27" spans="1:20">
      <c r="A27" s="483"/>
      <c r="B27" s="483"/>
      <c r="C27" s="483"/>
      <c r="D27" s="483"/>
      <c r="E27" s="483"/>
      <c r="F27" s="483"/>
      <c r="G27" s="483"/>
      <c r="H27" s="483"/>
      <c r="I27" s="483"/>
      <c r="J27" s="483"/>
      <c r="K27" s="483"/>
      <c r="L27" s="483"/>
      <c r="M27" s="483"/>
      <c r="N27" s="483"/>
      <c r="O27" s="483"/>
      <c r="P27" s="483"/>
      <c r="Q27" s="483"/>
      <c r="R27" s="483"/>
      <c r="S27" s="483"/>
      <c r="T27" s="483"/>
    </row>
    <row r="28" spans="1:20">
      <c r="A28" s="309"/>
      <c r="B28" s="309"/>
      <c r="C28" s="309"/>
      <c r="D28" s="309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</row>
    <row r="29" spans="1:20">
      <c r="A29" s="309"/>
      <c r="B29" s="309"/>
      <c r="C29" s="309"/>
      <c r="D29" s="309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</row>
    <row r="30" spans="1:20">
      <c r="A30" s="311"/>
      <c r="B30" s="311"/>
      <c r="C30" s="311"/>
      <c r="D30" s="311"/>
      <c r="E30" s="311"/>
      <c r="F30" s="309"/>
      <c r="G30" s="309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</row>
    <row r="31" spans="1:20">
      <c r="A31" s="311"/>
      <c r="B31" s="311"/>
      <c r="C31" s="311"/>
      <c r="D31" s="311"/>
      <c r="E31" s="311"/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</row>
  </sheetData>
  <mergeCells count="23">
    <mergeCell ref="A24:Q24"/>
    <mergeCell ref="A26:T27"/>
    <mergeCell ref="L12:N12"/>
    <mergeCell ref="L13:N13"/>
    <mergeCell ref="O12:Q12"/>
    <mergeCell ref="O13:Q13"/>
    <mergeCell ref="A13:B13"/>
    <mergeCell ref="C13:E13"/>
    <mergeCell ref="I13:K13"/>
    <mergeCell ref="R13:T13"/>
    <mergeCell ref="A14:B14"/>
    <mergeCell ref="A10:T10"/>
    <mergeCell ref="A11:T11"/>
    <mergeCell ref="C12:E12"/>
    <mergeCell ref="F12:H12"/>
    <mergeCell ref="I12:K12"/>
    <mergeCell ref="R12:T12"/>
    <mergeCell ref="A9:T9"/>
    <mergeCell ref="A1:U1"/>
    <mergeCell ref="A2:T2"/>
    <mergeCell ref="A3:T3"/>
    <mergeCell ref="A4:T4"/>
    <mergeCell ref="A5:T5"/>
  </mergeCells>
  <pageMargins left="0.5" right="0.5" top="0.5" bottom="0.5" header="0.3" footer="0.3"/>
  <pageSetup scale="72" orientation="landscape" r:id="rId1"/>
  <headerFooter>
    <oddFooter>&amp;C&amp;"Times New Roman,Regular"&amp;14Exhibit G - Crosswalk of 2013 Availability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"/>
  <sheetViews>
    <sheetView view="pageBreakPreview" zoomScaleNormal="100" zoomScaleSheetLayoutView="100" workbookViewId="0">
      <selection activeCell="L18" sqref="L18"/>
    </sheetView>
  </sheetViews>
  <sheetFormatPr defaultRowHeight="15.75"/>
  <cols>
    <col min="1" max="1" width="1.88671875" style="1" customWidth="1"/>
    <col min="2" max="2" width="27.109375" style="1" customWidth="1"/>
    <col min="3" max="3" width="12.5546875" style="1" customWidth="1"/>
    <col min="4" max="4" width="12.21875" style="1" customWidth="1"/>
    <col min="5" max="5" width="8.88671875" style="1"/>
    <col min="6" max="6" width="13.44140625" style="1" customWidth="1"/>
    <col min="7" max="7" width="2.33203125" style="1" customWidth="1"/>
    <col min="8" max="8" width="8.88671875" style="1"/>
    <col min="9" max="9" width="9.44140625" style="1" customWidth="1"/>
    <col min="10" max="10" width="1.88671875" style="1" customWidth="1"/>
    <col min="11" max="12" width="8.88671875" style="1"/>
    <col min="13" max="13" width="2.33203125" style="1" customWidth="1"/>
    <col min="14" max="14" width="8.88671875" style="1"/>
    <col min="15" max="15" width="9.77734375" style="1" customWidth="1"/>
    <col min="16" max="18" width="0" style="1" hidden="1" customWidth="1"/>
    <col min="19" max="19" width="1" style="86" customWidth="1"/>
    <col min="20" max="16384" width="8.88671875" style="1"/>
  </cols>
  <sheetData>
    <row r="1" spans="1:19" s="142" customFormat="1" ht="19.149999999999999" customHeight="1">
      <c r="A1" s="122" t="s">
        <v>40</v>
      </c>
      <c r="S1" s="143" t="s">
        <v>41</v>
      </c>
    </row>
    <row r="2" spans="1:19" ht="19.149999999999999" customHeight="1">
      <c r="A2" s="14"/>
      <c r="B2" s="503"/>
      <c r="C2" s="503"/>
      <c r="D2" s="503"/>
      <c r="E2" s="503"/>
      <c r="F2" s="503"/>
      <c r="G2" s="503"/>
      <c r="H2" s="503"/>
      <c r="I2" s="503"/>
      <c r="J2" s="503"/>
      <c r="K2" s="503"/>
      <c r="L2" s="503"/>
      <c r="M2" s="503"/>
      <c r="N2" s="503"/>
      <c r="O2" s="503"/>
      <c r="S2" s="85" t="s">
        <v>41</v>
      </c>
    </row>
    <row r="3" spans="1:19" ht="19.149999999999999" customHeight="1">
      <c r="A3" s="14"/>
      <c r="B3" s="503"/>
      <c r="C3" s="503"/>
      <c r="D3" s="503"/>
      <c r="E3" s="503"/>
      <c r="F3" s="503"/>
      <c r="G3" s="503"/>
      <c r="H3" s="503"/>
      <c r="I3" s="503"/>
      <c r="J3" s="503"/>
      <c r="K3" s="503"/>
      <c r="L3" s="503"/>
      <c r="M3" s="503"/>
      <c r="N3" s="503"/>
      <c r="O3" s="503"/>
      <c r="S3" s="85" t="s">
        <v>41</v>
      </c>
    </row>
    <row r="4" spans="1:19" ht="19.149999999999999" customHeight="1">
      <c r="A4" s="14"/>
      <c r="B4" s="503"/>
      <c r="C4" s="503"/>
      <c r="D4" s="503"/>
      <c r="E4" s="503"/>
      <c r="F4" s="503"/>
      <c r="G4" s="503"/>
      <c r="H4" s="503"/>
      <c r="I4" s="503"/>
      <c r="J4" s="503"/>
      <c r="K4" s="503"/>
      <c r="L4" s="503"/>
      <c r="M4" s="503"/>
      <c r="N4" s="503"/>
      <c r="O4" s="503"/>
      <c r="S4" s="85" t="s">
        <v>41</v>
      </c>
    </row>
    <row r="5" spans="1:19" ht="18.75">
      <c r="B5" s="9" t="s">
        <v>31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S5" s="85" t="s">
        <v>41</v>
      </c>
    </row>
    <row r="6" spans="1:19" ht="16.5">
      <c r="B6" s="10" t="str">
        <f>+'B. Summary of Requirements'!A5</f>
        <v>Radiation Exposure Compensation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S6" s="85" t="s">
        <v>41</v>
      </c>
    </row>
    <row r="7" spans="1:19" ht="16.5">
      <c r="B7" s="10" t="str">
        <f>+'B. Summary of Requirements'!A6</f>
        <v>Payments to the Radiation Compensation Trust Fund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3"/>
      <c r="O7" s="3"/>
      <c r="S7" s="85" t="s">
        <v>41</v>
      </c>
    </row>
    <row r="8" spans="1:19">
      <c r="B8" s="16" t="s">
        <v>3</v>
      </c>
      <c r="C8" s="2"/>
      <c r="D8" s="2"/>
      <c r="E8" s="3"/>
      <c r="F8" s="3"/>
      <c r="G8" s="2"/>
      <c r="H8" s="2"/>
      <c r="I8" s="2"/>
      <c r="J8" s="2"/>
      <c r="K8" s="2"/>
      <c r="L8" s="2"/>
      <c r="M8" s="2"/>
      <c r="N8" s="3"/>
      <c r="O8" s="3"/>
      <c r="S8" s="85" t="s">
        <v>41</v>
      </c>
    </row>
    <row r="9" spans="1:19">
      <c r="A9" s="15"/>
      <c r="B9" s="504"/>
      <c r="C9" s="504"/>
      <c r="D9" s="504"/>
      <c r="E9" s="504"/>
      <c r="F9" s="504"/>
      <c r="G9" s="504"/>
      <c r="H9" s="504"/>
      <c r="I9" s="504"/>
      <c r="J9" s="504"/>
      <c r="K9" s="504"/>
      <c r="L9" s="504"/>
      <c r="M9" s="504"/>
      <c r="N9" s="504"/>
      <c r="O9" s="504"/>
      <c r="S9" s="85"/>
    </row>
    <row r="10" spans="1:19">
      <c r="A10" s="505" t="s">
        <v>29</v>
      </c>
      <c r="B10" s="506"/>
      <c r="C10" s="506"/>
      <c r="D10" s="507"/>
      <c r="E10" s="498" t="s">
        <v>101</v>
      </c>
      <c r="F10" s="499"/>
      <c r="G10" s="514" t="s">
        <v>100</v>
      </c>
      <c r="H10" s="515"/>
      <c r="I10" s="515"/>
      <c r="J10" s="516"/>
      <c r="K10" s="520" t="s">
        <v>64</v>
      </c>
      <c r="L10" s="521"/>
      <c r="M10" s="522"/>
      <c r="N10" s="520" t="s">
        <v>65</v>
      </c>
      <c r="O10" s="524"/>
      <c r="S10" s="85" t="s">
        <v>41</v>
      </c>
    </row>
    <row r="11" spans="1:19">
      <c r="A11" s="508"/>
      <c r="B11" s="509"/>
      <c r="C11" s="509"/>
      <c r="D11" s="510"/>
      <c r="E11" s="500"/>
      <c r="F11" s="501"/>
      <c r="G11" s="517"/>
      <c r="H11" s="518"/>
      <c r="I11" s="518"/>
      <c r="J11" s="519"/>
      <c r="K11" s="523"/>
      <c r="L11" s="521"/>
      <c r="M11" s="522"/>
      <c r="N11" s="525"/>
      <c r="O11" s="524"/>
      <c r="P11" s="8"/>
      <c r="S11" s="85" t="s">
        <v>41</v>
      </c>
    </row>
    <row r="12" spans="1:19">
      <c r="A12" s="511"/>
      <c r="B12" s="512"/>
      <c r="C12" s="512"/>
      <c r="D12" s="513"/>
      <c r="E12" s="93" t="s">
        <v>17</v>
      </c>
      <c r="F12" s="94" t="s">
        <v>8</v>
      </c>
      <c r="G12" s="96"/>
      <c r="H12" s="95" t="s">
        <v>17</v>
      </c>
      <c r="I12" s="95" t="s">
        <v>8</v>
      </c>
      <c r="J12" s="97"/>
      <c r="K12" s="95" t="s">
        <v>17</v>
      </c>
      <c r="L12" s="95" t="s">
        <v>8</v>
      </c>
      <c r="M12" s="94"/>
      <c r="N12" s="93" t="s">
        <v>17</v>
      </c>
      <c r="O12" s="94" t="s">
        <v>8</v>
      </c>
      <c r="P12" s="8"/>
      <c r="S12" s="85" t="s">
        <v>41</v>
      </c>
    </row>
    <row r="13" spans="1:19">
      <c r="A13" s="24"/>
      <c r="B13" s="60"/>
      <c r="C13" s="61"/>
      <c r="D13" s="62" t="s">
        <v>7</v>
      </c>
      <c r="E13" s="63"/>
      <c r="F13" s="61"/>
      <c r="G13" s="63"/>
      <c r="H13" s="61"/>
      <c r="I13" s="64"/>
      <c r="J13" s="61"/>
      <c r="K13" s="63"/>
      <c r="L13" s="64"/>
      <c r="M13" s="61"/>
      <c r="N13" s="63"/>
      <c r="O13" s="65"/>
      <c r="P13" s="8"/>
      <c r="S13" s="85" t="s">
        <v>41</v>
      </c>
    </row>
    <row r="14" spans="1:19">
      <c r="A14" s="24"/>
      <c r="B14" s="60" t="s">
        <v>22</v>
      </c>
      <c r="C14" s="61"/>
      <c r="D14" s="62" t="s">
        <v>7</v>
      </c>
      <c r="E14" s="90">
        <v>0</v>
      </c>
      <c r="F14" s="74">
        <v>87218</v>
      </c>
      <c r="G14" s="63"/>
      <c r="H14" s="90">
        <v>0</v>
      </c>
      <c r="I14" s="74">
        <v>100560</v>
      </c>
      <c r="J14" s="61"/>
      <c r="K14" s="91">
        <v>0</v>
      </c>
      <c r="L14" s="74">
        <v>82000</v>
      </c>
      <c r="M14" s="61"/>
      <c r="N14" s="91">
        <f>K14-H14</f>
        <v>0</v>
      </c>
      <c r="O14" s="75">
        <v>-12000</v>
      </c>
      <c r="P14" s="13" t="s">
        <v>15</v>
      </c>
      <c r="Q14" s="1" t="s">
        <v>16</v>
      </c>
      <c r="S14" s="85" t="s">
        <v>41</v>
      </c>
    </row>
    <row r="15" spans="1:19">
      <c r="A15" s="24"/>
      <c r="B15" s="60" t="s">
        <v>23</v>
      </c>
      <c r="C15" s="61"/>
      <c r="D15" s="62" t="s">
        <v>7</v>
      </c>
      <c r="E15" s="90">
        <v>0</v>
      </c>
      <c r="F15" s="61">
        <f>F14</f>
        <v>87218</v>
      </c>
      <c r="G15" s="63"/>
      <c r="H15" s="90">
        <v>0</v>
      </c>
      <c r="I15" s="61">
        <v>100560</v>
      </c>
      <c r="J15" s="61"/>
      <c r="K15" s="91">
        <v>0</v>
      </c>
      <c r="L15" s="61">
        <v>82000</v>
      </c>
      <c r="M15" s="61"/>
      <c r="N15" s="91">
        <f>K15-H15</f>
        <v>0</v>
      </c>
      <c r="O15" s="123">
        <v>-12000</v>
      </c>
      <c r="P15" s="8">
        <v>93</v>
      </c>
      <c r="S15" s="85" t="s">
        <v>41</v>
      </c>
    </row>
    <row r="16" spans="1:19">
      <c r="A16" s="24"/>
      <c r="B16" s="60"/>
      <c r="C16" s="61"/>
      <c r="D16" s="62"/>
      <c r="E16" s="61"/>
      <c r="F16" s="61"/>
      <c r="G16" s="63"/>
      <c r="H16" s="61"/>
      <c r="I16" s="61"/>
      <c r="J16" s="61"/>
      <c r="K16" s="63"/>
      <c r="L16" s="61"/>
      <c r="M16" s="61"/>
      <c r="N16" s="63"/>
      <c r="O16" s="62"/>
      <c r="P16" s="8"/>
      <c r="S16" s="85" t="s">
        <v>41</v>
      </c>
    </row>
    <row r="17" spans="1:19">
      <c r="A17" s="24"/>
      <c r="B17" s="60" t="s">
        <v>25</v>
      </c>
      <c r="C17" s="61"/>
      <c r="D17" s="62" t="s">
        <v>7</v>
      </c>
      <c r="E17" s="66"/>
      <c r="F17" s="66">
        <v>-12018</v>
      </c>
      <c r="G17" s="67"/>
      <c r="H17" s="66"/>
      <c r="I17" s="190">
        <v>-6362</v>
      </c>
      <c r="J17" s="66"/>
      <c r="K17" s="67"/>
      <c r="L17" s="190">
        <v>0</v>
      </c>
      <c r="M17" s="66"/>
      <c r="N17" s="67"/>
      <c r="O17" s="68"/>
      <c r="P17" s="8"/>
      <c r="S17" s="85" t="s">
        <v>41</v>
      </c>
    </row>
    <row r="18" spans="1:19">
      <c r="A18" s="24"/>
      <c r="B18" s="60" t="s">
        <v>24</v>
      </c>
      <c r="C18" s="61"/>
      <c r="D18" s="62" t="s">
        <v>7</v>
      </c>
      <c r="E18" s="66"/>
      <c r="F18" s="208">
        <v>0</v>
      </c>
      <c r="G18" s="67"/>
      <c r="H18" s="66"/>
      <c r="I18" s="124">
        <v>0</v>
      </c>
      <c r="J18" s="66"/>
      <c r="K18" s="67"/>
      <c r="L18" s="124">
        <v>0</v>
      </c>
      <c r="M18" s="66"/>
      <c r="N18" s="67"/>
      <c r="O18" s="69"/>
      <c r="P18" s="8"/>
      <c r="S18" s="85" t="s">
        <v>41</v>
      </c>
    </row>
    <row r="19" spans="1:19">
      <c r="A19" s="24"/>
      <c r="B19" s="60" t="s">
        <v>26</v>
      </c>
      <c r="C19" s="61"/>
      <c r="D19" s="62" t="s">
        <v>7</v>
      </c>
      <c r="E19" s="61"/>
      <c r="F19" s="189">
        <v>-200</v>
      </c>
      <c r="G19" s="63"/>
      <c r="H19" s="61"/>
      <c r="I19" s="320">
        <v>-198</v>
      </c>
      <c r="J19" s="61"/>
      <c r="K19" s="63"/>
      <c r="L19" s="357">
        <v>0</v>
      </c>
      <c r="M19" s="61"/>
      <c r="N19" s="63"/>
      <c r="O19" s="62"/>
      <c r="P19" s="15">
        <f>697+630+957+2333</f>
        <v>4617</v>
      </c>
      <c r="Q19" s="1">
        <f>2451-93</f>
        <v>2358</v>
      </c>
      <c r="R19" s="1">
        <f>+I19-L19</f>
        <v>-198</v>
      </c>
      <c r="S19" s="85" t="s">
        <v>41</v>
      </c>
    </row>
    <row r="20" spans="1:19">
      <c r="A20" s="32"/>
      <c r="B20" s="70" t="s">
        <v>27</v>
      </c>
      <c r="C20" s="71"/>
      <c r="D20" s="92"/>
      <c r="E20" s="72"/>
      <c r="F20" s="152">
        <f>F15+F17+F18+F19</f>
        <v>75000</v>
      </c>
      <c r="G20" s="151"/>
      <c r="H20" s="150"/>
      <c r="I20" s="152">
        <f>I15+I17+I18+I19</f>
        <v>94000</v>
      </c>
      <c r="J20" s="150"/>
      <c r="K20" s="151"/>
      <c r="L20" s="152">
        <f>L15+L17++L18+L19</f>
        <v>82000</v>
      </c>
      <c r="M20" s="71"/>
      <c r="N20" s="72"/>
      <c r="O20" s="73"/>
      <c r="P20" s="8"/>
      <c r="S20" s="85" t="s">
        <v>41</v>
      </c>
    </row>
    <row r="21" spans="1:19">
      <c r="A21" s="8"/>
      <c r="B21" s="502" t="s">
        <v>7</v>
      </c>
      <c r="C21" s="502"/>
      <c r="D21" s="502"/>
      <c r="E21" s="502"/>
      <c r="F21" s="502"/>
      <c r="G21" s="502"/>
      <c r="H21" s="502"/>
      <c r="I21" s="502"/>
      <c r="J21" s="502"/>
      <c r="K21" s="502"/>
      <c r="L21" s="502"/>
      <c r="M21" s="502"/>
      <c r="N21" s="502"/>
      <c r="O21" s="502"/>
      <c r="P21" s="8"/>
      <c r="S21" s="85" t="s">
        <v>41</v>
      </c>
    </row>
    <row r="22" spans="1:19" ht="13.15" customHeight="1">
      <c r="A22" s="7"/>
      <c r="B22" s="468" t="s">
        <v>7</v>
      </c>
      <c r="C22" s="468"/>
      <c r="D22" s="468"/>
      <c r="E22" s="468"/>
      <c r="F22" s="468"/>
      <c r="G22" s="468"/>
      <c r="H22" s="468"/>
      <c r="I22" s="468"/>
      <c r="J22" s="468"/>
      <c r="K22" s="468"/>
      <c r="L22" s="468"/>
      <c r="M22" s="468"/>
      <c r="N22" s="468"/>
      <c r="O22" s="468"/>
      <c r="P22" s="8"/>
      <c r="S22" s="85" t="s">
        <v>41</v>
      </c>
    </row>
    <row r="23" spans="1:19">
      <c r="B23" s="85" t="s">
        <v>42</v>
      </c>
      <c r="N23" s="7"/>
      <c r="O23" s="7"/>
      <c r="P23" s="8"/>
      <c r="S23" s="1"/>
    </row>
    <row r="24" spans="1:19">
      <c r="P24" s="8"/>
      <c r="S24" s="1"/>
    </row>
    <row r="25" spans="1:19">
      <c r="P25" s="8"/>
    </row>
  </sheetData>
  <mergeCells count="11">
    <mergeCell ref="E10:F11"/>
    <mergeCell ref="B21:O21"/>
    <mergeCell ref="B22:O22"/>
    <mergeCell ref="B3:O3"/>
    <mergeCell ref="B2:O2"/>
    <mergeCell ref="B4:O4"/>
    <mergeCell ref="B9:O9"/>
    <mergeCell ref="A10:D12"/>
    <mergeCell ref="G10:J11"/>
    <mergeCell ref="K10:M11"/>
    <mergeCell ref="N10:O11"/>
  </mergeCells>
  <phoneticPr fontId="0" type="noConversion"/>
  <printOptions horizontalCentered="1"/>
  <pageMargins left="0.5" right="0.5" top="0.5" bottom="0.5" header="0.5" footer="0.5"/>
  <pageSetup scale="77" orientation="landscape" r:id="rId1"/>
  <headerFooter alignWithMargins="0">
    <oddFooter>&amp;C&amp;"Times New Roman,Regular"
Exhibit L - Summary of Requirements by Object Class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B. Summary of Requirements</vt:lpstr>
      <vt:lpstr>D. Strategic Goals &amp; Objective</vt:lpstr>
      <vt:lpstr>E. ATB Justification</vt:lpstr>
      <vt:lpstr>F. 2012 Crosswalk</vt:lpstr>
      <vt:lpstr>G. 2013 Crosswalk</vt:lpstr>
      <vt:lpstr>L. Summary by Object Class</vt:lpstr>
      <vt:lpstr>DL</vt:lpstr>
      <vt:lpstr>'B. Summary of Requirements'!Print_Area</vt:lpstr>
      <vt:lpstr>'D. Strategic Goals &amp; Objective'!Print_Area</vt:lpstr>
      <vt:lpstr>'E. ATB Justification'!Print_Area</vt:lpstr>
      <vt:lpstr>'F. 2012 Crosswalk'!Print_Area</vt:lpstr>
      <vt:lpstr>'G. 2013 Crosswalk'!Print_Area</vt:lpstr>
      <vt:lpstr>'L. Summary by Object Class'!Print_Area</vt:lpstr>
      <vt:lpstr>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sdale</dc:creator>
  <cp:lastModifiedBy>Civil Division</cp:lastModifiedBy>
  <cp:lastPrinted>2013-03-27T14:03:55Z</cp:lastPrinted>
  <dcterms:created xsi:type="dcterms:W3CDTF">2003-08-28T20:51:00Z</dcterms:created>
  <dcterms:modified xsi:type="dcterms:W3CDTF">2013-03-27T14:05:12Z</dcterms:modified>
</cp:coreProperties>
</file>