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In Progress\"/>
    </mc:Choice>
  </mc:AlternateContent>
  <bookViews>
    <workbookView xWindow="0" yWindow="0" windowWidth="24000" windowHeight="9135"/>
  </bookViews>
  <sheets>
    <sheet name="Total Expenses Paid 2021" sheetId="1" r:id="rId1"/>
  </sheets>
  <definedNames>
    <definedName name="_xlnm.Print_Area" localSheetId="0">'Total Expenses Paid 2021'!$A$1:$O$30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6" i="1"/>
  <c r="F28" i="1" s="1"/>
  <c r="F25" i="1"/>
  <c r="O24" i="1"/>
  <c r="O23" i="1"/>
  <c r="O22" i="1"/>
  <c r="O21" i="1"/>
  <c r="O20" i="1"/>
  <c r="O17" i="1"/>
  <c r="O16" i="1"/>
  <c r="O15" i="1"/>
  <c r="O14" i="1"/>
  <c r="O13" i="1"/>
  <c r="O12" i="1"/>
  <c r="O11" i="1"/>
  <c r="O10" i="1"/>
  <c r="O9" i="1"/>
  <c r="O8" i="1"/>
  <c r="O7" i="1"/>
  <c r="N25" i="1" l="1"/>
  <c r="M25" i="1"/>
  <c r="L25" i="1"/>
  <c r="K25" i="1"/>
  <c r="J25" i="1"/>
  <c r="I25" i="1"/>
  <c r="H25" i="1"/>
  <c r="G25" i="1"/>
  <c r="E25" i="1"/>
  <c r="D25" i="1"/>
  <c r="C25" i="1"/>
  <c r="B25" i="1"/>
  <c r="I18" i="1"/>
  <c r="I26" i="1" l="1"/>
  <c r="I28" i="1" s="1"/>
  <c r="D18" i="1"/>
  <c r="K18" i="1"/>
  <c r="L18" i="1"/>
  <c r="H18" i="1"/>
  <c r="C18" i="1"/>
  <c r="B18" i="1"/>
  <c r="N18" i="1"/>
  <c r="M18" i="1"/>
  <c r="G18" i="1"/>
  <c r="G26" i="1" s="1"/>
  <c r="G28" i="1" s="1"/>
  <c r="E18" i="1"/>
  <c r="J18" i="1"/>
  <c r="O25" i="1" l="1"/>
  <c r="D26" i="1"/>
  <c r="D28" i="1" s="1"/>
  <c r="B26" i="1"/>
  <c r="B28" i="1" s="1"/>
  <c r="J26" i="1"/>
  <c r="J28" i="1" s="1"/>
  <c r="H26" i="1"/>
  <c r="H28" i="1" s="1"/>
  <c r="M26" i="1"/>
  <c r="M28" i="1" s="1"/>
  <c r="K26" i="1"/>
  <c r="K28" i="1" s="1"/>
  <c r="N26" i="1"/>
  <c r="N28" i="1" s="1"/>
  <c r="E26" i="1"/>
  <c r="E28" i="1" s="1"/>
  <c r="L26" i="1"/>
  <c r="L28" i="1" s="1"/>
  <c r="C26" i="1"/>
  <c r="C28" i="1" s="1"/>
  <c r="O18" i="1"/>
  <c r="O26" i="1" l="1"/>
  <c r="O28" i="1" s="1"/>
</calcChain>
</file>

<file path=xl/sharedStrings.xml><?xml version="1.0" encoding="utf-8"?>
<sst xmlns="http://schemas.openxmlformats.org/spreadsheetml/2006/main" count="44" uniqueCount="44">
  <si>
    <t>Forfeiture Operations Expenses</t>
  </si>
  <si>
    <t>AFMS</t>
  </si>
  <si>
    <t>ATF</t>
  </si>
  <si>
    <t>DCIS</t>
  </si>
  <si>
    <t>DEA</t>
  </si>
  <si>
    <t>FBI</t>
  </si>
  <si>
    <t>FDA</t>
  </si>
  <si>
    <t>OCDETF</t>
  </si>
  <si>
    <t>USDA</t>
  </si>
  <si>
    <t>USMS</t>
  </si>
  <si>
    <t>USPS</t>
  </si>
  <si>
    <t>Total</t>
  </si>
  <si>
    <t>Third Party Interests</t>
  </si>
  <si>
    <t>Equitable Sharing Payments</t>
  </si>
  <si>
    <t>Case Related Expenses</t>
  </si>
  <si>
    <t>Special Contract Services</t>
  </si>
  <si>
    <t>ADP Equipment</t>
  </si>
  <si>
    <t>Training and Printing</t>
  </si>
  <si>
    <t>Contracts to Identify Forfeitable Assets</t>
  </si>
  <si>
    <t>Awards Based on Forfeiture</t>
  </si>
  <si>
    <t>Subtotal: Forfeiture Expenses</t>
  </si>
  <si>
    <t xml:space="preserve">General Investigative Expenses </t>
  </si>
  <si>
    <t>Purchase of Evidence</t>
  </si>
  <si>
    <t>Awards for Information</t>
  </si>
  <si>
    <t>Subtotal: Investigative Expenses</t>
  </si>
  <si>
    <t>Total Annual Operations</t>
  </si>
  <si>
    <t>Prior Year Excess Balance</t>
  </si>
  <si>
    <t>Grand Total All Expenses</t>
  </si>
  <si>
    <t>Other Program Management</t>
  </si>
  <si>
    <t>Investigative Costs Leading to Seizure</t>
  </si>
  <si>
    <t>Equipping of Conveyances</t>
  </si>
  <si>
    <t>Joint Law Enforcement Operations</t>
  </si>
  <si>
    <t>Asset Management and Disposal</t>
  </si>
  <si>
    <t>State Dept.</t>
  </si>
  <si>
    <t>Storage, Protection And Destruction Of Controlled Substances</t>
  </si>
  <si>
    <t>MLARS</t>
  </si>
  <si>
    <t xml:space="preserve">                                                                                              (Dollars in Thousands)</t>
  </si>
  <si>
    <t xml:space="preserve">                                                                                         ASSETS FORFEITURE FUND</t>
  </si>
  <si>
    <r>
      <t xml:space="preserve">                                              COSTS</t>
    </r>
    <r>
      <rPr>
        <b/>
        <vertAlign val="superscript"/>
        <sz val="14"/>
        <color theme="1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 xml:space="preserve"> OF THE FUND BY EXPENSE CATEGORY AND RECIPIENT AGENCY</t>
    </r>
  </si>
  <si>
    <t>Expense Category</t>
  </si>
  <si>
    <t>EOUSA</t>
  </si>
  <si>
    <t xml:space="preserve">                                                                                     FEDERAL AGENCIES - FY 2021</t>
  </si>
  <si>
    <t>[1] This report shows costs for all goods and services that were ordered during the year regardless of their delivery or payment status at the</t>
  </si>
  <si>
    <t>end of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</si>
</sst>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Times New Roman"/>
      <family val="1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  <border>
      <left/>
      <right/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4" tint="0.39997558519241921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0" fillId="0" borderId="0" xfId="0"/>
    <xf numFmtId="0" fontId="0" fillId="0" borderId="0" xfId="0" applyBorder="1"/>
    <xf numFmtId="0" fontId="5" fillId="3" borderId="2" xfId="0" applyFont="1" applyFill="1" applyBorder="1" applyAlignment="1"/>
    <xf numFmtId="0" fontId="4" fillId="0" borderId="3" xfId="0" applyFont="1" applyBorder="1" applyAlignment="1"/>
    <xf numFmtId="0" fontId="0" fillId="0" borderId="5" xfId="0" applyBorder="1"/>
    <xf numFmtId="0" fontId="6" fillId="0" borderId="6" xfId="0" applyFont="1" applyBorder="1"/>
    <xf numFmtId="0" fontId="0" fillId="0" borderId="0" xfId="0" applyAlignment="1"/>
    <xf numFmtId="0" fontId="0" fillId="0" borderId="1" xfId="0" applyBorder="1" applyAlignment="1"/>
    <xf numFmtId="0" fontId="6" fillId="0" borderId="5" xfId="0" applyFont="1" applyBorder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8" xfId="0" applyBorder="1"/>
    <xf numFmtId="38" fontId="2" fillId="3" borderId="10" xfId="0" applyNumberFormat="1" applyFont="1" applyFill="1" applyBorder="1" applyAlignment="1">
      <alignment horizontal="centerContinuous"/>
    </xf>
    <xf numFmtId="0" fontId="7" fillId="3" borderId="12" xfId="0" applyFont="1" applyFill="1" applyBorder="1" applyAlignment="1">
      <alignment wrapText="1"/>
    </xf>
    <xf numFmtId="0" fontId="8" fillId="4" borderId="12" xfId="0" applyFont="1" applyFill="1" applyBorder="1" applyAlignment="1">
      <alignment wrapText="1"/>
    </xf>
    <xf numFmtId="164" fontId="8" fillId="4" borderId="12" xfId="0" applyNumberFormat="1" applyFont="1" applyFill="1" applyBorder="1" applyAlignment="1">
      <alignment horizontal="right"/>
    </xf>
    <xf numFmtId="164" fontId="8" fillId="4" borderId="12" xfId="0" applyNumberFormat="1" applyFont="1" applyFill="1" applyBorder="1"/>
    <xf numFmtId="0" fontId="8" fillId="5" borderId="12" xfId="0" applyFont="1" applyFill="1" applyBorder="1" applyAlignment="1">
      <alignment wrapText="1"/>
    </xf>
    <xf numFmtId="164" fontId="8" fillId="5" borderId="12" xfId="0" applyNumberFormat="1" applyFont="1" applyFill="1" applyBorder="1"/>
    <xf numFmtId="0" fontId="7" fillId="0" borderId="12" xfId="0" applyFont="1" applyBorder="1" applyAlignment="1">
      <alignment wrapText="1"/>
    </xf>
    <xf numFmtId="164" fontId="7" fillId="0" borderId="12" xfId="0" applyNumberFormat="1" applyFont="1" applyBorder="1"/>
    <xf numFmtId="0" fontId="0" fillId="3" borderId="9" xfId="0" applyFont="1" applyFill="1" applyBorder="1"/>
    <xf numFmtId="0" fontId="0" fillId="3" borderId="14" xfId="0" applyFont="1" applyFill="1" applyBorder="1" applyAlignment="1">
      <alignment vertical="center"/>
    </xf>
    <xf numFmtId="0" fontId="0" fillId="3" borderId="15" xfId="0" applyFont="1" applyFill="1" applyBorder="1"/>
    <xf numFmtId="164" fontId="9" fillId="4" borderId="12" xfId="0" applyNumberFormat="1" applyFont="1" applyFill="1" applyBorder="1"/>
    <xf numFmtId="0" fontId="3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0" fillId="3" borderId="16" xfId="0" applyFont="1" applyFill="1" applyBorder="1" applyAlignment="1"/>
    <xf numFmtId="0" fontId="0" fillId="3" borderId="0" xfId="0" applyFont="1" applyFill="1" applyBorder="1" applyAlignment="1"/>
    <xf numFmtId="0" fontId="0" fillId="3" borderId="17" xfId="0" applyFont="1" applyFill="1" applyBorder="1" applyAlignment="1"/>
    <xf numFmtId="0" fontId="0" fillId="0" borderId="13" xfId="0" applyBorder="1"/>
    <xf numFmtId="0" fontId="4" fillId="3" borderId="11" xfId="0" applyFont="1" applyFill="1" applyBorder="1" applyAlignment="1"/>
    <xf numFmtId="0" fontId="2" fillId="3" borderId="7" xfId="0" applyFont="1" applyFill="1" applyBorder="1" applyAlignment="1"/>
    <xf numFmtId="0" fontId="2" fillId="3" borderId="4" xfId="0" applyFont="1" applyFill="1" applyBorder="1" applyAlignment="1"/>
    <xf numFmtId="0" fontId="5" fillId="3" borderId="4" xfId="0" applyFont="1" applyFill="1" applyBorder="1" applyAlignment="1"/>
    <xf numFmtId="164" fontId="7" fillId="3" borderId="12" xfId="1" applyNumberFormat="1" applyFont="1" applyFill="1" applyBorder="1"/>
    <xf numFmtId="5" fontId="7" fillId="3" borderId="12" xfId="0" applyNumberFormat="1" applyFont="1" applyFill="1" applyBorder="1"/>
    <xf numFmtId="164" fontId="7" fillId="3" borderId="12" xfId="0" applyNumberFormat="1" applyFont="1" applyFill="1" applyBorder="1"/>
  </cellXfs>
  <cellStyles count="2">
    <cellStyle name="Normal" xfId="0" builtinId="0"/>
    <cellStyle name="Normal 5" xfId="1"/>
  </cellStyles>
  <dxfs count="2"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colors>
    <mruColors>
      <color rgb="FFD8E4B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O28" totalsRowShown="0" headerRowDxfId="1" tableBorderDxfId="0">
  <tableColumns count="15">
    <tableColumn id="1" name="Expense Category"/>
    <tableColumn id="2" name="AFMS"/>
    <tableColumn id="3" name="ATF"/>
    <tableColumn id="4" name="DCIS"/>
    <tableColumn id="5" name="DEA"/>
    <tableColumn id="17" name="EOUSA"/>
    <tableColumn id="6" name="FBI"/>
    <tableColumn id="7" name="FDA"/>
    <tableColumn id="8" name="MLARS"/>
    <tableColumn id="9" name="OCDETF"/>
    <tableColumn id="10" name="State Dept."/>
    <tableColumn id="12" name="USDA"/>
    <tableColumn id="13" name="USMS"/>
    <tableColumn id="14" name="USPS"/>
    <tableColumn id="16" name="Tot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tal Expenses Paid - FY21" altTextSummary="Total Expenses Paid from the Assets Forfeiture fund by Category of Expense and Recipient Agency (Dollars in Thousands) - FY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C30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9" customWidth="1"/>
    <col min="2" max="2" width="6.85546875" customWidth="1"/>
    <col min="3" max="3" width="6.5703125" customWidth="1"/>
    <col min="4" max="4" width="6" customWidth="1"/>
    <col min="5" max="5" width="7.42578125" customWidth="1"/>
    <col min="6" max="6" width="7.42578125" style="1" customWidth="1"/>
    <col min="7" max="8" width="6.7109375" customWidth="1"/>
    <col min="9" max="9" width="7.7109375" style="1" customWidth="1"/>
    <col min="10" max="10" width="8.28515625" customWidth="1"/>
    <col min="11" max="11" width="8.42578125" customWidth="1"/>
    <col min="12" max="12" width="6.7109375" customWidth="1"/>
    <col min="13" max="13" width="8.7109375" bestFit="1" customWidth="1"/>
    <col min="14" max="14" width="6.42578125" customWidth="1"/>
    <col min="15" max="15" width="14.7109375" customWidth="1"/>
    <col min="16" max="16" width="8.85546875" style="1"/>
    <col min="14771" max="14771" width="9.140625" style="1"/>
  </cols>
  <sheetData>
    <row r="1" spans="1:17" s="1" customFormat="1" ht="18.75" x14ac:dyDescent="0.3">
      <c r="A1" s="10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2"/>
    </row>
    <row r="2" spans="1:17" s="1" customFormat="1" ht="21" x14ac:dyDescent="0.3">
      <c r="A2" s="10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s="2"/>
    </row>
    <row r="3" spans="1:17" s="1" customFormat="1" ht="18.75" x14ac:dyDescent="0.3">
      <c r="A3" s="10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Q3" s="2"/>
    </row>
    <row r="4" spans="1:17" ht="18.75" x14ac:dyDescent="0.3">
      <c r="A4" s="11" t="s">
        <v>36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Q4" s="2"/>
    </row>
    <row r="5" spans="1:17" ht="18.75" x14ac:dyDescent="0.3">
      <c r="A5" s="4" t="s">
        <v>0</v>
      </c>
      <c r="B5" s="5"/>
      <c r="C5" s="5"/>
      <c r="D5" s="5"/>
      <c r="E5" s="6"/>
      <c r="F5" s="6"/>
      <c r="G5" s="5"/>
      <c r="H5" s="5"/>
      <c r="I5" s="5"/>
      <c r="J5" s="9"/>
      <c r="K5" s="5"/>
      <c r="L5" s="5"/>
      <c r="M5" s="5"/>
      <c r="N5" s="5"/>
      <c r="O5" s="31"/>
      <c r="Q5" s="2"/>
    </row>
    <row r="6" spans="1:17" ht="24.75" x14ac:dyDescent="0.25">
      <c r="A6" s="26" t="s">
        <v>39</v>
      </c>
      <c r="B6" s="26" t="s">
        <v>1</v>
      </c>
      <c r="C6" s="27" t="s">
        <v>2</v>
      </c>
      <c r="D6" s="27" t="s">
        <v>3</v>
      </c>
      <c r="E6" s="27" t="s">
        <v>4</v>
      </c>
      <c r="F6" s="27" t="s">
        <v>40</v>
      </c>
      <c r="G6" s="27" t="s">
        <v>5</v>
      </c>
      <c r="H6" s="27" t="s">
        <v>6</v>
      </c>
      <c r="I6" s="26" t="s">
        <v>35</v>
      </c>
      <c r="J6" s="27" t="s">
        <v>7</v>
      </c>
      <c r="K6" s="26" t="s">
        <v>33</v>
      </c>
      <c r="L6" s="27" t="s">
        <v>8</v>
      </c>
      <c r="M6" s="27" t="s">
        <v>9</v>
      </c>
      <c r="N6" s="27" t="s">
        <v>10</v>
      </c>
      <c r="O6" s="26" t="s">
        <v>11</v>
      </c>
    </row>
    <row r="7" spans="1:17" ht="24.75" x14ac:dyDescent="0.25">
      <c r="A7" s="14" t="s">
        <v>32</v>
      </c>
      <c r="B7" s="36">
        <v>0</v>
      </c>
      <c r="C7" s="36">
        <v>3144.4221100000004</v>
      </c>
      <c r="D7" s="36">
        <v>5</v>
      </c>
      <c r="E7" s="36">
        <v>1105.3029699999997</v>
      </c>
      <c r="F7" s="36">
        <v>0</v>
      </c>
      <c r="G7" s="36">
        <v>60</v>
      </c>
      <c r="H7" s="36">
        <v>415</v>
      </c>
      <c r="I7" s="36">
        <v>0</v>
      </c>
      <c r="J7" s="36">
        <v>0</v>
      </c>
      <c r="K7" s="36">
        <v>0</v>
      </c>
      <c r="L7" s="36">
        <v>0</v>
      </c>
      <c r="M7" s="36">
        <v>34548.057850000034</v>
      </c>
      <c r="N7" s="36">
        <v>10</v>
      </c>
      <c r="O7" s="37">
        <f>SUM(B7:N7)</f>
        <v>39287.78293000003</v>
      </c>
    </row>
    <row r="8" spans="1:17" x14ac:dyDescent="0.25">
      <c r="A8" s="14" t="s">
        <v>12</v>
      </c>
      <c r="B8" s="36">
        <v>0</v>
      </c>
      <c r="C8" s="36">
        <v>10</v>
      </c>
      <c r="D8" s="36">
        <v>0</v>
      </c>
      <c r="E8" s="36">
        <v>0</v>
      </c>
      <c r="F8" s="36">
        <v>0</v>
      </c>
      <c r="G8" s="36">
        <v>20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782583.28974000004</v>
      </c>
      <c r="N8" s="36">
        <v>0</v>
      </c>
      <c r="O8" s="37">
        <f t="shared" ref="O8:O17" si="0">SUM(B8:N8)</f>
        <v>782613.28974000004</v>
      </c>
    </row>
    <row r="9" spans="1:17" ht="24.75" x14ac:dyDescent="0.25">
      <c r="A9" s="14" t="s">
        <v>13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138441.09114999991</v>
      </c>
      <c r="N9" s="36">
        <v>0</v>
      </c>
      <c r="O9" s="37">
        <f t="shared" si="0"/>
        <v>138441.09114999991</v>
      </c>
    </row>
    <row r="10" spans="1:17" ht="24.75" x14ac:dyDescent="0.25">
      <c r="A10" s="14" t="s">
        <v>14</v>
      </c>
      <c r="B10" s="36">
        <v>0</v>
      </c>
      <c r="C10" s="36">
        <v>174.36077000000003</v>
      </c>
      <c r="D10" s="36">
        <v>32.721679999999992</v>
      </c>
      <c r="E10" s="36">
        <v>312.22710999999993</v>
      </c>
      <c r="F10" s="36">
        <v>20901.145999999997</v>
      </c>
      <c r="G10" s="36">
        <v>975</v>
      </c>
      <c r="H10" s="36">
        <v>250</v>
      </c>
      <c r="I10" s="36">
        <v>18451.190760000009</v>
      </c>
      <c r="J10" s="36">
        <v>0</v>
      </c>
      <c r="K10" s="36">
        <v>0</v>
      </c>
      <c r="L10" s="36">
        <v>5</v>
      </c>
      <c r="M10" s="36">
        <v>0</v>
      </c>
      <c r="N10" s="36">
        <v>0</v>
      </c>
      <c r="O10" s="37">
        <f t="shared" si="0"/>
        <v>41101.646320000007</v>
      </c>
    </row>
    <row r="11" spans="1:17" ht="24.75" x14ac:dyDescent="0.25">
      <c r="A11" s="14" t="s">
        <v>15</v>
      </c>
      <c r="B11" s="36">
        <v>0</v>
      </c>
      <c r="C11" s="36">
        <v>13267.95</v>
      </c>
      <c r="D11" s="36">
        <v>0</v>
      </c>
      <c r="E11" s="36">
        <v>34347.021560000001</v>
      </c>
      <c r="F11" s="36">
        <v>33973.420009999994</v>
      </c>
      <c r="G11" s="36">
        <v>12357</v>
      </c>
      <c r="H11" s="36">
        <v>0</v>
      </c>
      <c r="I11" s="36">
        <v>6658.7088799999992</v>
      </c>
      <c r="J11" s="36">
        <v>0</v>
      </c>
      <c r="K11" s="36">
        <v>0</v>
      </c>
      <c r="L11" s="36">
        <v>479</v>
      </c>
      <c r="M11" s="36">
        <v>9452.5970500000003</v>
      </c>
      <c r="N11" s="36">
        <v>1348.0000000000002</v>
      </c>
      <c r="O11" s="37">
        <f t="shared" si="0"/>
        <v>111883.69750000001</v>
      </c>
    </row>
    <row r="12" spans="1:17" ht="36.75" x14ac:dyDescent="0.25">
      <c r="A12" s="14" t="s">
        <v>34</v>
      </c>
      <c r="B12" s="36">
        <v>0</v>
      </c>
      <c r="C12" s="36">
        <v>62.15</v>
      </c>
      <c r="D12" s="36">
        <v>0</v>
      </c>
      <c r="E12" s="36">
        <v>8381.6207999999751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7">
        <f t="shared" si="0"/>
        <v>8443.7707999999748</v>
      </c>
    </row>
    <row r="13" spans="1:17" x14ac:dyDescent="0.25">
      <c r="A13" s="14" t="s">
        <v>16</v>
      </c>
      <c r="B13" s="36">
        <v>43014.766599999988</v>
      </c>
      <c r="C13" s="36">
        <v>277</v>
      </c>
      <c r="D13" s="36">
        <v>170</v>
      </c>
      <c r="E13" s="36">
        <v>9147.373709999998</v>
      </c>
      <c r="F13" s="36">
        <v>0</v>
      </c>
      <c r="G13" s="36">
        <v>69</v>
      </c>
      <c r="H13" s="36">
        <v>445.99999999999994</v>
      </c>
      <c r="I13" s="36">
        <v>0</v>
      </c>
      <c r="J13" s="36">
        <v>0</v>
      </c>
      <c r="K13" s="36">
        <v>0</v>
      </c>
      <c r="L13" s="36">
        <v>0</v>
      </c>
      <c r="M13" s="36">
        <v>5908.6497800000016</v>
      </c>
      <c r="N13" s="36">
        <v>0</v>
      </c>
      <c r="O13" s="37">
        <f t="shared" si="0"/>
        <v>59032.790089999988</v>
      </c>
    </row>
    <row r="14" spans="1:17" x14ac:dyDescent="0.25">
      <c r="A14" s="14" t="s">
        <v>17</v>
      </c>
      <c r="B14" s="36">
        <v>29.597999999999999</v>
      </c>
      <c r="C14" s="36">
        <v>135.39188999999953</v>
      </c>
      <c r="D14" s="36">
        <v>96.091419999999999</v>
      </c>
      <c r="E14" s="36">
        <v>0.44579999999999997</v>
      </c>
      <c r="F14" s="36">
        <v>0</v>
      </c>
      <c r="G14" s="36">
        <v>1158.0000000000002</v>
      </c>
      <c r="H14" s="36">
        <v>77.999999999999972</v>
      </c>
      <c r="I14" s="36">
        <v>68.436549999999997</v>
      </c>
      <c r="J14" s="36">
        <v>0</v>
      </c>
      <c r="K14" s="36">
        <v>26</v>
      </c>
      <c r="L14" s="36">
        <v>141</v>
      </c>
      <c r="M14" s="36">
        <v>205.23804000000004</v>
      </c>
      <c r="N14" s="36">
        <v>10</v>
      </c>
      <c r="O14" s="37">
        <f t="shared" si="0"/>
        <v>1948.2016999999996</v>
      </c>
    </row>
    <row r="15" spans="1:17" ht="24.75" x14ac:dyDescent="0.25">
      <c r="A15" s="14" t="s">
        <v>28</v>
      </c>
      <c r="B15" s="36">
        <v>13578.85483</v>
      </c>
      <c r="C15" s="36">
        <v>1747.3593000000046</v>
      </c>
      <c r="D15" s="36">
        <v>0</v>
      </c>
      <c r="E15" s="36">
        <v>114.45945000000003</v>
      </c>
      <c r="F15" s="36">
        <v>12057.887710000028</v>
      </c>
      <c r="G15" s="36">
        <v>716</v>
      </c>
      <c r="H15" s="36">
        <v>0</v>
      </c>
      <c r="I15" s="36">
        <v>32687.699649999951</v>
      </c>
      <c r="J15" s="36">
        <v>2012.9999999999998</v>
      </c>
      <c r="K15" s="36">
        <v>0</v>
      </c>
      <c r="L15" s="36">
        <v>5</v>
      </c>
      <c r="M15" s="36">
        <v>35791.358100000158</v>
      </c>
      <c r="N15" s="36">
        <v>0</v>
      </c>
      <c r="O15" s="37">
        <f t="shared" si="0"/>
        <v>98711.619040000136</v>
      </c>
    </row>
    <row r="16" spans="1:17" ht="24.75" x14ac:dyDescent="0.25">
      <c r="A16" s="14" t="s">
        <v>18</v>
      </c>
      <c r="B16" s="36">
        <v>0</v>
      </c>
      <c r="C16" s="36">
        <v>11740</v>
      </c>
      <c r="D16" s="36">
        <v>5934.4475400000001</v>
      </c>
      <c r="E16" s="36">
        <v>17740.840149999996</v>
      </c>
      <c r="F16" s="36">
        <v>2340.2853200000004</v>
      </c>
      <c r="G16" s="36">
        <v>21223.000000000004</v>
      </c>
      <c r="H16" s="36">
        <v>8862</v>
      </c>
      <c r="I16" s="36">
        <v>3432.9692999999997</v>
      </c>
      <c r="J16" s="36">
        <v>10530.018609999999</v>
      </c>
      <c r="K16" s="36">
        <v>1900.9999999999998</v>
      </c>
      <c r="L16" s="36">
        <v>269</v>
      </c>
      <c r="M16" s="36">
        <v>0</v>
      </c>
      <c r="N16" s="36">
        <v>15</v>
      </c>
      <c r="O16" s="37">
        <f t="shared" si="0"/>
        <v>83988.560920000004</v>
      </c>
    </row>
    <row r="17" spans="1:15" ht="24.75" x14ac:dyDescent="0.25">
      <c r="A17" s="14" t="s">
        <v>19</v>
      </c>
      <c r="B17" s="36">
        <v>0</v>
      </c>
      <c r="C17" s="36">
        <v>16</v>
      </c>
      <c r="D17" s="36">
        <v>0</v>
      </c>
      <c r="E17" s="36">
        <v>6855.1450000000004</v>
      </c>
      <c r="F17" s="36">
        <v>0</v>
      </c>
      <c r="G17" s="36">
        <v>1000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7">
        <f t="shared" si="0"/>
        <v>7871.1450000000004</v>
      </c>
    </row>
    <row r="18" spans="1:15" ht="33" customHeight="1" x14ac:dyDescent="0.25">
      <c r="A18" s="15" t="s">
        <v>20</v>
      </c>
      <c r="B18" s="16">
        <f t="shared" ref="B18:O18" si="1">SUM(B7:B17)</f>
        <v>56623.219429999983</v>
      </c>
      <c r="C18" s="16">
        <f t="shared" si="1"/>
        <v>30574.634070000007</v>
      </c>
      <c r="D18" s="16">
        <f t="shared" si="1"/>
        <v>6238.2606400000004</v>
      </c>
      <c r="E18" s="16">
        <f t="shared" si="1"/>
        <v>78004.436549999969</v>
      </c>
      <c r="F18" s="16">
        <f t="shared" si="1"/>
        <v>69272.739040000015</v>
      </c>
      <c r="G18" s="16">
        <f t="shared" si="1"/>
        <v>37578</v>
      </c>
      <c r="H18" s="16">
        <f t="shared" si="1"/>
        <v>10051</v>
      </c>
      <c r="I18" s="16">
        <f t="shared" si="1"/>
        <v>61299.00513999995</v>
      </c>
      <c r="J18" s="16">
        <f t="shared" si="1"/>
        <v>12543.018609999999</v>
      </c>
      <c r="K18" s="16">
        <f t="shared" si="1"/>
        <v>1926.9999999999998</v>
      </c>
      <c r="L18" s="16">
        <f t="shared" si="1"/>
        <v>899</v>
      </c>
      <c r="M18" s="16">
        <f t="shared" si="1"/>
        <v>1006930.28171</v>
      </c>
      <c r="N18" s="16">
        <f t="shared" si="1"/>
        <v>1383.0000000000002</v>
      </c>
      <c r="O18" s="16">
        <f t="shared" si="1"/>
        <v>1373323.5951900003</v>
      </c>
    </row>
    <row r="19" spans="1:15" ht="18.75" x14ac:dyDescent="0.3">
      <c r="A19" s="32" t="s">
        <v>21</v>
      </c>
      <c r="B19" s="33"/>
      <c r="C19" s="34"/>
      <c r="D19" s="34"/>
      <c r="E19" s="35"/>
      <c r="F19" s="35"/>
      <c r="G19" s="34"/>
      <c r="H19" s="34"/>
      <c r="I19" s="34"/>
      <c r="J19" s="3"/>
      <c r="K19" s="34"/>
      <c r="L19" s="34"/>
      <c r="M19" s="34"/>
      <c r="N19" s="34"/>
      <c r="O19" s="13"/>
    </row>
    <row r="20" spans="1:15" x14ac:dyDescent="0.25">
      <c r="A20" s="14" t="s">
        <v>22</v>
      </c>
      <c r="B20" s="36">
        <v>0</v>
      </c>
      <c r="C20" s="36">
        <v>1104.2260000000001</v>
      </c>
      <c r="D20" s="36">
        <v>0</v>
      </c>
      <c r="E20" s="36">
        <v>3968.8549399999988</v>
      </c>
      <c r="F20" s="36">
        <v>0</v>
      </c>
      <c r="G20" s="36">
        <v>3209</v>
      </c>
      <c r="H20" s="36">
        <v>215.00000000000006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8">
        <f>SUM(B20:N20)</f>
        <v>8497.0809399999998</v>
      </c>
    </row>
    <row r="21" spans="1:15" ht="24.75" x14ac:dyDescent="0.25">
      <c r="A21" s="14" t="s">
        <v>30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20</v>
      </c>
      <c r="I21" s="36">
        <v>0</v>
      </c>
      <c r="J21" s="36">
        <v>0</v>
      </c>
      <c r="K21" s="36">
        <v>0</v>
      </c>
      <c r="L21" s="36">
        <v>0</v>
      </c>
      <c r="M21" s="36">
        <v>130.12040999999996</v>
      </c>
      <c r="N21" s="36">
        <v>0</v>
      </c>
      <c r="O21" s="38">
        <f t="shared" ref="O21:O24" si="2">SUM(B21:N21)</f>
        <v>150.12040999999996</v>
      </c>
    </row>
    <row r="22" spans="1:15" ht="24.75" x14ac:dyDescent="0.25">
      <c r="A22" s="14" t="s">
        <v>23</v>
      </c>
      <c r="B22" s="36">
        <v>0</v>
      </c>
      <c r="C22" s="36">
        <v>118</v>
      </c>
      <c r="D22" s="36">
        <v>0</v>
      </c>
      <c r="E22" s="36">
        <v>4793.09</v>
      </c>
      <c r="F22" s="36">
        <v>0</v>
      </c>
      <c r="G22" s="36">
        <v>4687</v>
      </c>
      <c r="H22" s="36">
        <v>15</v>
      </c>
      <c r="I22" s="36">
        <v>0</v>
      </c>
      <c r="J22" s="36">
        <v>0</v>
      </c>
      <c r="K22" s="36">
        <v>0</v>
      </c>
      <c r="L22" s="36">
        <v>0</v>
      </c>
      <c r="M22" s="36">
        <v>43.25</v>
      </c>
      <c r="N22" s="36">
        <v>0</v>
      </c>
      <c r="O22" s="38">
        <f t="shared" si="2"/>
        <v>9656.34</v>
      </c>
    </row>
    <row r="23" spans="1:15" ht="24.75" x14ac:dyDescent="0.25">
      <c r="A23" s="14" t="s">
        <v>31</v>
      </c>
      <c r="B23" s="36">
        <v>0</v>
      </c>
      <c r="C23" s="36">
        <v>17975.755319999906</v>
      </c>
      <c r="D23" s="36">
        <v>0</v>
      </c>
      <c r="E23" s="36">
        <v>46509.06074999999</v>
      </c>
      <c r="F23" s="36">
        <v>0</v>
      </c>
      <c r="G23" s="36">
        <v>49405</v>
      </c>
      <c r="H23" s="36">
        <v>450</v>
      </c>
      <c r="I23" s="36">
        <v>0</v>
      </c>
      <c r="J23" s="36">
        <v>25117.753849999972</v>
      </c>
      <c r="K23" s="36">
        <v>0</v>
      </c>
      <c r="L23" s="36">
        <v>165</v>
      </c>
      <c r="M23" s="36">
        <v>43391.654429999973</v>
      </c>
      <c r="N23" s="36">
        <v>0</v>
      </c>
      <c r="O23" s="38">
        <f t="shared" si="2"/>
        <v>183014.22434999983</v>
      </c>
    </row>
    <row r="24" spans="1:15" s="1" customFormat="1" ht="24.75" x14ac:dyDescent="0.25">
      <c r="A24" s="14" t="s">
        <v>29</v>
      </c>
      <c r="B24" s="36">
        <v>0</v>
      </c>
      <c r="C24" s="36">
        <v>400</v>
      </c>
      <c r="D24" s="36">
        <v>120.33510000000003</v>
      </c>
      <c r="E24" s="36">
        <v>64925.25263999997</v>
      </c>
      <c r="F24" s="36">
        <v>0</v>
      </c>
      <c r="G24" s="36">
        <v>3065.09013</v>
      </c>
      <c r="H24" s="36">
        <v>0</v>
      </c>
      <c r="I24" s="36">
        <v>0</v>
      </c>
      <c r="J24" s="36">
        <v>0</v>
      </c>
      <c r="K24" s="36">
        <v>0</v>
      </c>
      <c r="L24" s="36">
        <v>50.000000000000007</v>
      </c>
      <c r="M24" s="36">
        <v>0</v>
      </c>
      <c r="N24" s="36">
        <v>0</v>
      </c>
      <c r="O24" s="38">
        <f t="shared" si="2"/>
        <v>68560.67786999997</v>
      </c>
    </row>
    <row r="25" spans="1:15" ht="33" customHeight="1" x14ac:dyDescent="0.25">
      <c r="A25" s="15" t="s">
        <v>24</v>
      </c>
      <c r="B25" s="17">
        <f>SUM(B20:B24)</f>
        <v>0</v>
      </c>
      <c r="C25" s="17">
        <f t="shared" ref="C25:N25" si="3">SUM(C20:C24)</f>
        <v>19597.981319999904</v>
      </c>
      <c r="D25" s="17">
        <f t="shared" si="3"/>
        <v>120.33510000000003</v>
      </c>
      <c r="E25" s="17">
        <f t="shared" si="3"/>
        <v>120196.25832999995</v>
      </c>
      <c r="F25" s="17">
        <f t="shared" si="3"/>
        <v>0</v>
      </c>
      <c r="G25" s="17">
        <f t="shared" si="3"/>
        <v>60366.090129999997</v>
      </c>
      <c r="H25" s="17">
        <f t="shared" si="3"/>
        <v>700</v>
      </c>
      <c r="I25" s="17">
        <f t="shared" si="3"/>
        <v>0</v>
      </c>
      <c r="J25" s="17">
        <f t="shared" si="3"/>
        <v>25117.753849999972</v>
      </c>
      <c r="K25" s="17">
        <f t="shared" si="3"/>
        <v>0</v>
      </c>
      <c r="L25" s="17">
        <f t="shared" si="3"/>
        <v>215</v>
      </c>
      <c r="M25" s="17">
        <f t="shared" si="3"/>
        <v>43565.024839999976</v>
      </c>
      <c r="N25" s="17">
        <f t="shared" si="3"/>
        <v>0</v>
      </c>
      <c r="O25" s="25">
        <f>SUM(O20:O24)</f>
        <v>269878.44356999977</v>
      </c>
    </row>
    <row r="26" spans="1:15" ht="33" customHeight="1" x14ac:dyDescent="0.25">
      <c r="A26" s="18" t="s">
        <v>25</v>
      </c>
      <c r="B26" s="19">
        <f t="shared" ref="B26:O26" si="4">SUM(B18+B25)</f>
        <v>56623.219429999983</v>
      </c>
      <c r="C26" s="19">
        <f t="shared" si="4"/>
        <v>50172.615389999912</v>
      </c>
      <c r="D26" s="19">
        <f t="shared" si="4"/>
        <v>6358.5957400000007</v>
      </c>
      <c r="E26" s="19">
        <f t="shared" si="4"/>
        <v>198200.69487999991</v>
      </c>
      <c r="F26" s="19">
        <f t="shared" si="4"/>
        <v>69272.739040000015</v>
      </c>
      <c r="G26" s="19">
        <f t="shared" si="4"/>
        <v>97944.090129999997</v>
      </c>
      <c r="H26" s="19">
        <f t="shared" si="4"/>
        <v>10751</v>
      </c>
      <c r="I26" s="19">
        <f t="shared" si="4"/>
        <v>61299.00513999995</v>
      </c>
      <c r="J26" s="19">
        <f t="shared" si="4"/>
        <v>37660.772459999971</v>
      </c>
      <c r="K26" s="19">
        <f t="shared" si="4"/>
        <v>1926.9999999999998</v>
      </c>
      <c r="L26" s="19">
        <f t="shared" si="4"/>
        <v>1114</v>
      </c>
      <c r="M26" s="19">
        <f t="shared" si="4"/>
        <v>1050495.3065500001</v>
      </c>
      <c r="N26" s="19">
        <f t="shared" si="4"/>
        <v>1383.0000000000002</v>
      </c>
      <c r="O26" s="19">
        <f t="shared" si="4"/>
        <v>1643202.0387599999</v>
      </c>
    </row>
    <row r="27" spans="1:15" ht="24.75" x14ac:dyDescent="0.25">
      <c r="A27" s="20" t="s">
        <v>26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</row>
    <row r="28" spans="1:15" x14ac:dyDescent="0.25">
      <c r="A28" s="18" t="s">
        <v>27</v>
      </c>
      <c r="B28" s="19">
        <f t="shared" ref="B28:O28" si="5">SUM(B26+B27)</f>
        <v>56623.219429999983</v>
      </c>
      <c r="C28" s="19">
        <f t="shared" si="5"/>
        <v>50172.615389999912</v>
      </c>
      <c r="D28" s="19">
        <f t="shared" si="5"/>
        <v>6358.5957400000007</v>
      </c>
      <c r="E28" s="19">
        <f t="shared" si="5"/>
        <v>198200.69487999991</v>
      </c>
      <c r="F28" s="19">
        <f t="shared" si="5"/>
        <v>69272.739040000015</v>
      </c>
      <c r="G28" s="19">
        <f t="shared" si="5"/>
        <v>97944.090129999997</v>
      </c>
      <c r="H28" s="19">
        <f t="shared" si="5"/>
        <v>10751</v>
      </c>
      <c r="I28" s="19">
        <f t="shared" ref="I28" si="6">SUM(I26+I27)</f>
        <v>61299.00513999995</v>
      </c>
      <c r="J28" s="19">
        <f t="shared" si="5"/>
        <v>37660.772459999971</v>
      </c>
      <c r="K28" s="19">
        <f t="shared" si="5"/>
        <v>1926.9999999999998</v>
      </c>
      <c r="L28" s="19">
        <f t="shared" si="5"/>
        <v>1114</v>
      </c>
      <c r="M28" s="19">
        <f t="shared" si="5"/>
        <v>1050495.3065500001</v>
      </c>
      <c r="N28" s="19">
        <f t="shared" si="5"/>
        <v>1383.0000000000002</v>
      </c>
      <c r="O28" s="19">
        <f t="shared" si="5"/>
        <v>1643202.0387599999</v>
      </c>
    </row>
    <row r="29" spans="1:15" s="7" customFormat="1" ht="33" customHeight="1" x14ac:dyDescent="0.25">
      <c r="A29" s="28" t="s">
        <v>42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</row>
    <row r="30" spans="1:15" s="1" customFormat="1" x14ac:dyDescent="0.25">
      <c r="A30" s="23" t="s">
        <v>43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4"/>
    </row>
  </sheetData>
  <pageMargins left="0.7" right="0.7" top="0.75" bottom="0.75" header="0.3" footer="0.3"/>
  <pageSetup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Expenses Paid 2021</vt:lpstr>
      <vt:lpstr>'Total Expenses Paid 2021'!Print_Area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2021-11-10T19:40:07Z</cp:lastPrinted>
  <dcterms:created xsi:type="dcterms:W3CDTF">2016-12-27T16:18:22Z</dcterms:created>
  <dcterms:modified xsi:type="dcterms:W3CDTF">2021-11-17T18:24:10Z</dcterms:modified>
</cp:coreProperties>
</file>