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pository\internet\"/>
    </mc:Choice>
  </mc:AlternateContent>
  <bookViews>
    <workbookView xWindow="0" yWindow="72" windowWidth="22980" windowHeight="9528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T7" i="1" l="1"/>
  <c r="T6" i="1"/>
  <c r="R7" i="1"/>
  <c r="R6" i="1"/>
  <c r="AQ48" i="1" l="1"/>
  <c r="BJ156" i="1" l="1"/>
  <c r="AY156" i="1"/>
  <c r="AF156" i="1"/>
  <c r="AY154" i="1"/>
  <c r="AF154" i="1"/>
  <c r="BJ113" i="1"/>
  <c r="AY113" i="1"/>
  <c r="AF113" i="1"/>
  <c r="BJ99" i="1"/>
  <c r="AY99" i="1"/>
  <c r="AF99" i="1"/>
  <c r="BJ81" i="1"/>
  <c r="AY81" i="1"/>
  <c r="AF81" i="1"/>
  <c r="BJ60" i="1"/>
  <c r="AY60" i="1"/>
  <c r="AY40" i="1" l="1"/>
  <c r="AF40" i="1"/>
  <c r="BJ186" i="1" l="1"/>
  <c r="BJ185" i="1"/>
  <c r="BJ184" i="1"/>
  <c r="BJ183" i="1"/>
  <c r="BJ182" i="1"/>
  <c r="BJ181" i="1"/>
  <c r="BJ180" i="1"/>
  <c r="BJ179" i="1"/>
  <c r="BJ178" i="1"/>
  <c r="BJ177" i="1"/>
  <c r="BJ176" i="1"/>
  <c r="BJ175" i="1"/>
  <c r="BJ174" i="1"/>
  <c r="BJ173" i="1"/>
  <c r="BJ172" i="1"/>
  <c r="BJ171" i="1"/>
  <c r="BJ170" i="1"/>
  <c r="BJ169" i="1"/>
  <c r="BJ168" i="1"/>
  <c r="BJ167" i="1"/>
  <c r="BJ166" i="1"/>
  <c r="BJ165" i="1"/>
  <c r="BJ164" i="1"/>
  <c r="BJ163" i="1"/>
  <c r="BJ162" i="1"/>
  <c r="BJ161" i="1"/>
  <c r="BJ160" i="1"/>
  <c r="BJ159" i="1"/>
  <c r="BJ158" i="1"/>
  <c r="BJ157" i="1"/>
  <c r="BJ155" i="1"/>
  <c r="BJ153" i="1"/>
  <c r="BJ152" i="1"/>
  <c r="BJ151" i="1"/>
  <c r="BJ150" i="1"/>
  <c r="BJ149" i="1"/>
  <c r="BJ148" i="1"/>
  <c r="BJ147" i="1"/>
  <c r="BJ146" i="1"/>
  <c r="BJ145" i="1"/>
  <c r="BJ144" i="1"/>
  <c r="BJ143" i="1"/>
  <c r="BJ142" i="1"/>
  <c r="BJ141" i="1"/>
  <c r="BJ140" i="1"/>
  <c r="BJ139" i="1"/>
  <c r="BJ138" i="1"/>
  <c r="BJ137" i="1"/>
  <c r="BJ136" i="1"/>
  <c r="BJ135" i="1"/>
  <c r="BJ134" i="1"/>
  <c r="BJ133" i="1"/>
  <c r="BJ132" i="1"/>
  <c r="BJ131" i="1"/>
  <c r="BJ130" i="1"/>
  <c r="BJ129" i="1"/>
  <c r="BJ128" i="1"/>
  <c r="BJ127" i="1"/>
  <c r="BJ126" i="1"/>
  <c r="BJ125" i="1"/>
  <c r="BJ124" i="1"/>
  <c r="BJ123" i="1"/>
  <c r="BJ122" i="1"/>
  <c r="BJ121" i="1"/>
  <c r="BJ120" i="1"/>
  <c r="BJ119" i="1"/>
  <c r="BJ118" i="1"/>
  <c r="BJ117" i="1"/>
  <c r="BJ116" i="1"/>
  <c r="BJ115" i="1"/>
  <c r="BJ114" i="1"/>
  <c r="BJ112" i="1"/>
  <c r="BJ111" i="1"/>
  <c r="BJ110" i="1"/>
  <c r="BJ109" i="1"/>
  <c r="BJ108" i="1"/>
  <c r="BJ107" i="1"/>
  <c r="BJ106" i="1"/>
  <c r="BJ105" i="1"/>
  <c r="BJ104" i="1"/>
  <c r="BJ103" i="1"/>
  <c r="BJ102" i="1"/>
  <c r="BJ101" i="1"/>
  <c r="BJ100" i="1"/>
  <c r="BJ98" i="1"/>
  <c r="BJ97" i="1"/>
  <c r="BJ96" i="1"/>
  <c r="BJ95" i="1"/>
  <c r="BJ94" i="1"/>
  <c r="BJ93" i="1"/>
  <c r="BJ92" i="1"/>
  <c r="BJ91" i="1"/>
  <c r="BJ90" i="1"/>
  <c r="BJ89" i="1"/>
  <c r="BJ88" i="1"/>
  <c r="BJ87" i="1"/>
  <c r="BJ86" i="1"/>
  <c r="BJ85" i="1"/>
  <c r="BJ84" i="1"/>
  <c r="BJ83" i="1"/>
  <c r="BJ82" i="1"/>
  <c r="BJ80" i="1"/>
  <c r="BJ79" i="1"/>
  <c r="BJ78" i="1"/>
  <c r="BJ77" i="1"/>
  <c r="BJ76" i="1"/>
  <c r="BJ75" i="1"/>
  <c r="BJ74" i="1"/>
  <c r="BJ73" i="1"/>
  <c r="BJ72" i="1"/>
  <c r="BJ71" i="1"/>
  <c r="BJ70" i="1"/>
  <c r="BJ69" i="1"/>
  <c r="BJ67" i="1"/>
  <c r="BJ66" i="1"/>
  <c r="BJ65" i="1"/>
  <c r="BJ64" i="1"/>
  <c r="BJ63" i="1"/>
  <c r="BJ62" i="1"/>
  <c r="BJ61" i="1"/>
  <c r="BJ59" i="1"/>
  <c r="BJ58" i="1"/>
  <c r="BJ57" i="1"/>
  <c r="BJ56" i="1"/>
  <c r="BJ55" i="1"/>
  <c r="BJ54" i="1"/>
  <c r="BJ53" i="1"/>
  <c r="BJ52" i="1"/>
  <c r="BJ51" i="1"/>
  <c r="BJ50" i="1"/>
  <c r="BJ49" i="1"/>
  <c r="BJ48" i="1"/>
  <c r="BJ47" i="1"/>
  <c r="BJ46" i="1"/>
  <c r="BJ45" i="1"/>
  <c r="BJ44" i="1"/>
  <c r="BJ43" i="1"/>
  <c r="BJ42" i="1"/>
  <c r="BJ41" i="1"/>
  <c r="BJ39" i="1"/>
  <c r="BJ38" i="1"/>
  <c r="BJ37" i="1"/>
  <c r="BJ36" i="1"/>
  <c r="BJ35" i="1"/>
  <c r="BJ34" i="1"/>
  <c r="BJ33" i="1"/>
  <c r="BJ32" i="1"/>
  <c r="BJ31" i="1"/>
  <c r="BJ30" i="1"/>
  <c r="BJ29" i="1"/>
  <c r="BJ28" i="1"/>
  <c r="BJ27" i="1"/>
  <c r="BJ26" i="1"/>
  <c r="BJ25" i="1"/>
  <c r="BJ24" i="1"/>
  <c r="BJ23" i="1"/>
  <c r="BJ22" i="1"/>
  <c r="BJ21" i="1"/>
  <c r="BJ20" i="1"/>
  <c r="BJ19" i="1"/>
  <c r="BJ18" i="1"/>
  <c r="BJ17" i="1"/>
  <c r="BJ16" i="1"/>
  <c r="BJ15" i="1"/>
  <c r="BJ14" i="1"/>
  <c r="BJ13" i="1"/>
  <c r="BJ12" i="1"/>
  <c r="BJ11" i="1"/>
  <c r="BJ10" i="1"/>
  <c r="BJ9" i="1"/>
  <c r="AY186" i="1"/>
  <c r="AY185" i="1"/>
  <c r="AY184" i="1"/>
  <c r="AY183" i="1"/>
  <c r="AY182" i="1"/>
  <c r="AY181" i="1"/>
  <c r="AY180" i="1"/>
  <c r="AY179" i="1"/>
  <c r="AY178" i="1"/>
  <c r="AY177" i="1"/>
  <c r="AY176" i="1"/>
  <c r="AY175" i="1"/>
  <c r="AY174" i="1"/>
  <c r="AY173" i="1"/>
  <c r="AY172" i="1"/>
  <c r="AY171" i="1"/>
  <c r="AY170" i="1"/>
  <c r="AY169" i="1"/>
  <c r="AY168" i="1"/>
  <c r="AY167" i="1"/>
  <c r="AY166" i="1"/>
  <c r="AY165" i="1"/>
  <c r="AY164" i="1"/>
  <c r="AY163" i="1"/>
  <c r="AY162" i="1"/>
  <c r="AY161" i="1"/>
  <c r="AY160" i="1"/>
  <c r="AY159" i="1"/>
  <c r="AY158" i="1"/>
  <c r="AY157" i="1"/>
  <c r="AY155" i="1"/>
  <c r="AY153" i="1"/>
  <c r="AY152" i="1"/>
  <c r="AY151" i="1"/>
  <c r="AY150" i="1"/>
  <c r="AY149" i="1"/>
  <c r="AY148" i="1"/>
  <c r="AY147" i="1"/>
  <c r="AY146" i="1"/>
  <c r="AY145" i="1"/>
  <c r="AY144" i="1"/>
  <c r="AY143" i="1"/>
  <c r="AY142" i="1"/>
  <c r="AY141" i="1"/>
  <c r="AY140" i="1"/>
  <c r="AY139" i="1"/>
  <c r="AY138" i="1"/>
  <c r="AY137" i="1"/>
  <c r="AY136" i="1"/>
  <c r="AY135" i="1"/>
  <c r="AY134" i="1"/>
  <c r="AY133" i="1"/>
  <c r="AY132" i="1"/>
  <c r="AY131" i="1"/>
  <c r="AY130" i="1"/>
  <c r="AY129" i="1"/>
  <c r="AY128" i="1"/>
  <c r="AY127" i="1"/>
  <c r="AY126" i="1"/>
  <c r="AY125" i="1"/>
  <c r="AY124" i="1"/>
  <c r="AY123" i="1"/>
  <c r="AY122" i="1"/>
  <c r="AY121" i="1"/>
  <c r="AY120" i="1"/>
  <c r="AY119" i="1"/>
  <c r="AY118" i="1"/>
  <c r="AY117" i="1"/>
  <c r="AY116" i="1"/>
  <c r="AY115" i="1"/>
  <c r="AY114" i="1"/>
  <c r="AY112" i="1"/>
  <c r="AY111" i="1"/>
  <c r="AY110" i="1"/>
  <c r="AY109" i="1"/>
  <c r="AY108" i="1"/>
  <c r="AY107" i="1"/>
  <c r="AY106" i="1"/>
  <c r="AY105" i="1"/>
  <c r="AY104" i="1"/>
  <c r="AY103" i="1"/>
  <c r="AY102" i="1"/>
  <c r="AY101" i="1"/>
  <c r="AY100" i="1"/>
  <c r="AY98" i="1"/>
  <c r="AY97" i="1"/>
  <c r="AY96" i="1"/>
  <c r="AY95" i="1"/>
  <c r="AY94" i="1"/>
  <c r="AY93" i="1"/>
  <c r="AY92" i="1"/>
  <c r="AY91" i="1"/>
  <c r="AY90" i="1"/>
  <c r="AY89" i="1"/>
  <c r="AY88" i="1"/>
  <c r="AY87" i="1"/>
  <c r="AY86" i="1"/>
  <c r="AY85" i="1"/>
  <c r="AY84" i="1"/>
  <c r="AY83" i="1"/>
  <c r="AY82" i="1"/>
  <c r="AY80" i="1"/>
  <c r="AY79" i="1"/>
  <c r="AY78" i="1"/>
  <c r="AY77" i="1"/>
  <c r="AY76" i="1"/>
  <c r="AY75" i="1"/>
  <c r="AY74" i="1"/>
  <c r="AY73" i="1"/>
  <c r="AY72" i="1"/>
  <c r="AY71" i="1"/>
  <c r="AY70" i="1"/>
  <c r="AY69" i="1"/>
  <c r="AY67" i="1"/>
  <c r="AY66" i="1"/>
  <c r="AY65" i="1"/>
  <c r="AY64" i="1"/>
  <c r="AY63" i="1"/>
  <c r="AY62" i="1"/>
  <c r="AY61" i="1"/>
  <c r="AY59" i="1"/>
  <c r="AY58" i="1"/>
  <c r="AY57" i="1"/>
  <c r="AY56" i="1"/>
  <c r="AY55" i="1"/>
  <c r="AY54" i="1"/>
  <c r="AY53" i="1"/>
  <c r="AY52" i="1"/>
  <c r="AY51" i="1"/>
  <c r="AY50" i="1"/>
  <c r="AY49" i="1"/>
  <c r="AY48" i="1"/>
  <c r="AY47" i="1"/>
  <c r="AY46" i="1"/>
  <c r="AY45" i="1"/>
  <c r="AY44" i="1"/>
  <c r="AY43" i="1"/>
  <c r="AY42" i="1"/>
  <c r="AY41" i="1"/>
  <c r="AY39" i="1"/>
  <c r="AY38" i="1"/>
  <c r="AY37" i="1"/>
  <c r="AY36" i="1"/>
  <c r="AY35" i="1"/>
  <c r="AY34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F186" i="1"/>
  <c r="AF185" i="1"/>
  <c r="AF184" i="1"/>
  <c r="AF183" i="1"/>
  <c r="AF182" i="1"/>
  <c r="AF181" i="1"/>
  <c r="AF180" i="1"/>
  <c r="AF179" i="1"/>
  <c r="AF178" i="1"/>
  <c r="AF177" i="1"/>
  <c r="AF176" i="1"/>
  <c r="AF175" i="1"/>
  <c r="AF174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AF161" i="1"/>
  <c r="AF160" i="1"/>
  <c r="AF159" i="1"/>
  <c r="AF158" i="1"/>
  <c r="AF157" i="1"/>
  <c r="AF155" i="1"/>
  <c r="AF153" i="1"/>
  <c r="AF152" i="1"/>
  <c r="AF151" i="1"/>
  <c r="AF150" i="1"/>
  <c r="AF149" i="1"/>
  <c r="AF148" i="1"/>
  <c r="AF147" i="1"/>
  <c r="AF146" i="1"/>
  <c r="AF145" i="1"/>
  <c r="AF144" i="1"/>
  <c r="AF143" i="1"/>
  <c r="AF142" i="1"/>
  <c r="AF141" i="1"/>
  <c r="AF140" i="1"/>
  <c r="AF139" i="1"/>
  <c r="AF138" i="1"/>
  <c r="AF137" i="1"/>
  <c r="AF136" i="1"/>
  <c r="AF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F122" i="1"/>
  <c r="AF121" i="1"/>
  <c r="AF120" i="1"/>
  <c r="AF119" i="1"/>
  <c r="AF118" i="1"/>
  <c r="AF117" i="1"/>
  <c r="AF116" i="1"/>
  <c r="AF115" i="1"/>
  <c r="AF114" i="1"/>
  <c r="AF112" i="1"/>
  <c r="AF111" i="1"/>
  <c r="AF110" i="1"/>
  <c r="AF109" i="1"/>
  <c r="AF108" i="1"/>
  <c r="AF107" i="1"/>
  <c r="AF106" i="1"/>
  <c r="AF105" i="1"/>
  <c r="AF104" i="1"/>
  <c r="AF103" i="1"/>
  <c r="AF102" i="1"/>
  <c r="AF101" i="1"/>
  <c r="AF100" i="1"/>
  <c r="AF98" i="1"/>
  <c r="AF97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7" i="1"/>
  <c r="AF66" i="1"/>
  <c r="AF65" i="1"/>
  <c r="AF64" i="1"/>
  <c r="AF63" i="1"/>
  <c r="AF62" i="1"/>
  <c r="AF61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</calcChain>
</file>

<file path=xl/sharedStrings.xml><?xml version="1.0" encoding="utf-8"?>
<sst xmlns="http://schemas.openxmlformats.org/spreadsheetml/2006/main" count="970" uniqueCount="591">
  <si>
    <t>PAYOUT TO NONPRIORITY UNSECUREDS-COMPLETE</t>
  </si>
  <si>
    <t>REG</t>
  </si>
  <si>
    <t>TRUSTEE LAST NAME</t>
  </si>
  <si>
    <t>TRUSTEE FIRST NAME</t>
  </si>
  <si>
    <t>CITY</t>
  </si>
  <si>
    <t>DISTRICT APPT.</t>
  </si>
  <si>
    <t>STATE</t>
  </si>
  <si>
    <t>PLAN RECEIPTS- FEE TAKEN</t>
  </si>
  <si>
    <t>PLAN RECEIPTS- NO FEE TAKEN</t>
  </si>
  <si>
    <t>NON-PLAN RECEIPTS</t>
  </si>
  <si>
    <t>FEES ON DIRECT PYMTS TO TRUST</t>
  </si>
  <si>
    <t>ADDL RECEIPTS REC’D</t>
  </si>
  <si>
    <t>TOTAL TRUST FUND RECEIPTS</t>
  </si>
  <si>
    <t>AMOUNT OF DIRECT PYMTS- FEE TO TRUST</t>
  </si>
  <si>
    <t xml:space="preserve">ONGOING MORTGAGE PYMTS </t>
  </si>
  <si>
    <t xml:space="preserve">MORTGAGE ARREARAGES </t>
  </si>
  <si>
    <t xml:space="preserve">ALL OTHER SECURED DEBT </t>
  </si>
  <si>
    <t xml:space="preserve">ONGOING DOMESTIC SUPPORT PYMTS. </t>
  </si>
  <si>
    <t xml:space="preserve">ALL OTHER PRIORITY DEBT </t>
  </si>
  <si>
    <t>UNSECURED CREDITORS</t>
  </si>
  <si>
    <t>DEBTOR ATTY'S</t>
  </si>
  <si>
    <t>503(b) AWARDS</t>
  </si>
  <si>
    <t>OTHER ADMIN TO EXPENSE FUND</t>
  </si>
  <si>
    <t>DEBTOR REFUNDS</t>
  </si>
  <si>
    <t>ADDL TRUST DISBURSEMENTS</t>
  </si>
  <si>
    <t>TOTAL TRUST FUND DISBURS.</t>
  </si>
  <si>
    <t>CASH TO RECEIPTS RATIO</t>
  </si>
  <si>
    <t>$FEES TRANSFERRED</t>
  </si>
  <si>
    <t>FEES ON DIRECT PMTS TO EXPENSE ACCT</t>
  </si>
  <si>
    <t>AMOUNT OF DIRECT PYMTS-FEE TO EXP ACCT</t>
  </si>
  <si>
    <t>INTEREST REC. FROM TRUST FUNDS</t>
  </si>
  <si>
    <t>INTEREST REC. ON EXPENSE FUNDS</t>
  </si>
  <si>
    <t>TOTAL INTEREST</t>
  </si>
  <si>
    <t>EMPLOYEE SALARIES</t>
  </si>
  <si>
    <t>PAYROLL TAXES</t>
  </si>
  <si>
    <t>EMPLOYEE BENEFITS</t>
  </si>
  <si>
    <t>TEMP LABOR</t>
  </si>
  <si>
    <t>OFFICE RENT &amp; UTILS</t>
  </si>
  <si>
    <t>BOOKKEEP/ACCTG SVCS</t>
  </si>
  <si>
    <t>COMPUTER SVCS.</t>
  </si>
  <si>
    <t>AUDIT SVCS.</t>
  </si>
  <si>
    <t>CONSULTING SVCS.</t>
  </si>
  <si>
    <t>NOTICING EXPENSE</t>
  </si>
  <si>
    <t>TELEPH/POST/SUPPLIES</t>
  </si>
  <si>
    <t>TRAINING (NON-UST)</t>
  </si>
  <si>
    <t>DEBTOR EDUCATION</t>
  </si>
  <si>
    <t>EQUIP/FURN PURCHASES</t>
  </si>
  <si>
    <t>BANK CHARGES</t>
  </si>
  <si>
    <t>ADDL OPER. EXPENSES</t>
  </si>
  <si>
    <t>TOTAL OPERATING EXPENSES</t>
  </si>
  <si>
    <t>TOTAL ALLOC /RELATED</t>
  </si>
  <si>
    <t>RELATE/% EXP</t>
  </si>
  <si>
    <t>MISDISB PD FROM EXP FUND</t>
  </si>
  <si>
    <t>AVG. % FEE</t>
  </si>
  <si>
    <t>BALANCE PER BOOKS - PRE-CONFIRM ACCT.</t>
  </si>
  <si>
    <t>BALANCE PER BOOKS - CONFIRM ACCT.</t>
  </si>
  <si>
    <t>ACTUAL COMP'N</t>
  </si>
  <si>
    <t>EXCESS COMP'N</t>
  </si>
  <si>
    <t>ENDING EXP. FUND BALANCE</t>
  </si>
  <si>
    <t>EXP. FUND IN EXCESS OF 25%</t>
  </si>
  <si>
    <t>EXCESS 25% TO USTSF</t>
  </si>
  <si>
    <t>EXCESS COMP TO USTSF</t>
  </si>
  <si>
    <t>EXCESS PAYABLE TO USTSF</t>
  </si>
  <si>
    <t>ACCUM. OPER. DEFICIT</t>
  </si>
  <si>
    <t>CASES ACTIVE START '15</t>
  </si>
  <si>
    <t>NEW CASES FILED</t>
  </si>
  <si>
    <t>CASES REOPEN</t>
  </si>
  <si>
    <t>TRANS/CONV/DIS/CLOSURE OF REOPEN. CASES</t>
  </si>
  <si>
    <t>CONVERTED PRE-CONFIRM</t>
  </si>
  <si>
    <t>CONVERTED POST-CONFIRM</t>
  </si>
  <si>
    <t>DISMISS PRE-CONFIRM</t>
  </si>
  <si>
    <t>DISMISS POST-CONFIRM</t>
  </si>
  <si>
    <t>CASES TRANSFER IN</t>
  </si>
  <si>
    <t>CASES TRANSFER OUT</t>
  </si>
  <si>
    <t>OTHER ADJUSTS</t>
  </si>
  <si>
    <t>CLOSED COMPLETE PLAN</t>
  </si>
  <si>
    <t>CLOSED HARDSHIP DISCHARGE</t>
  </si>
  <si>
    <t># CASES END FY15</t>
  </si>
  <si>
    <t>CASES &gt; 65 MOS.</t>
  </si>
  <si>
    <t>70% or MORE</t>
  </si>
  <si>
    <t>40%-69%</t>
  </si>
  <si>
    <t>1-39%</t>
  </si>
  <si>
    <t>NO USEC'D CLAIMS</t>
  </si>
  <si>
    <t>COMMENTS</t>
  </si>
  <si>
    <t>NATIONAL TOTALS</t>
  </si>
  <si>
    <t>N.A.</t>
  </si>
  <si>
    <t>NATIONAL AVG. PER OPERATION</t>
  </si>
  <si>
    <t>Bankowski</t>
  </si>
  <si>
    <t>Carolyn</t>
  </si>
  <si>
    <t>Boston</t>
  </si>
  <si>
    <t xml:space="preserve"> </t>
  </si>
  <si>
    <t>Massachusetts</t>
  </si>
  <si>
    <t>Boyajian</t>
  </si>
  <si>
    <t>John</t>
  </si>
  <si>
    <t>Providence</t>
  </si>
  <si>
    <t>Rhode Island</t>
  </si>
  <si>
    <t>Fessenden</t>
  </si>
  <si>
    <t>Peter</t>
  </si>
  <si>
    <t>Brunswick</t>
  </si>
  <si>
    <t>Maine</t>
  </si>
  <si>
    <t>Pappalardo</t>
  </si>
  <si>
    <t>Denise</t>
  </si>
  <si>
    <t>Worcester</t>
  </si>
  <si>
    <t>Sumski</t>
  </si>
  <si>
    <t>Lawrence</t>
  </si>
  <si>
    <t>Manchester</t>
  </si>
  <si>
    <t>New Hampshire</t>
  </si>
  <si>
    <t>Celli</t>
  </si>
  <si>
    <t>Andrea</t>
  </si>
  <si>
    <t>Albany</t>
  </si>
  <si>
    <t>Northern</t>
  </si>
  <si>
    <t>New York</t>
  </si>
  <si>
    <t>DeRosa</t>
  </si>
  <si>
    <t>Marianne</t>
  </si>
  <si>
    <t>Jericho</t>
  </si>
  <si>
    <t>Eastern</t>
  </si>
  <si>
    <t>Macco</t>
  </si>
  <si>
    <t>Michael</t>
  </si>
  <si>
    <t>Melville</t>
  </si>
  <si>
    <t>Mogavero</t>
  </si>
  <si>
    <t>Albert</t>
  </si>
  <si>
    <t>Buffalo</t>
  </si>
  <si>
    <t>Western</t>
  </si>
  <si>
    <t>Reiber</t>
  </si>
  <si>
    <t>George</t>
  </si>
  <si>
    <t>Rochester</t>
  </si>
  <si>
    <t>Sapir</t>
  </si>
  <si>
    <t>Jeffrey</t>
  </si>
  <si>
    <t>White Plains</t>
  </si>
  <si>
    <t>Southern</t>
  </si>
  <si>
    <t>Sensenich</t>
  </si>
  <si>
    <t>Jan</t>
  </si>
  <si>
    <t>Norwich</t>
  </si>
  <si>
    <t>Vermont</t>
  </si>
  <si>
    <t>Swimelar</t>
  </si>
  <si>
    <t>Mark</t>
  </si>
  <si>
    <t>Syracuse</t>
  </si>
  <si>
    <t>Whiton</t>
  </si>
  <si>
    <t>Molly</t>
  </si>
  <si>
    <t>Hartford</t>
  </si>
  <si>
    <t>Connecticut</t>
  </si>
  <si>
    <t>Balboa</t>
  </si>
  <si>
    <t>Isabel</t>
  </si>
  <si>
    <t>Cherry Hill</t>
  </si>
  <si>
    <t>New Jersey</t>
  </si>
  <si>
    <t>DeHart, III</t>
  </si>
  <si>
    <t>Charles</t>
  </si>
  <si>
    <t>Hummelstown</t>
  </si>
  <si>
    <t>Middle</t>
  </si>
  <si>
    <t>Pennsylvania</t>
  </si>
  <si>
    <t>Greenberg</t>
  </si>
  <si>
    <t>Marie-Ann</t>
  </si>
  <si>
    <t>Fairfield</t>
  </si>
  <si>
    <t>Joseph</t>
  </si>
  <si>
    <t>Wilmington</t>
  </si>
  <si>
    <t>Delaware</t>
  </si>
  <si>
    <t>Miller</t>
  </si>
  <si>
    <t>William</t>
  </si>
  <si>
    <t>Philadelphia</t>
  </si>
  <si>
    <t>Reigle</t>
  </si>
  <si>
    <t>Frederick</t>
  </si>
  <si>
    <t>Reading</t>
  </si>
  <si>
    <t>Russo</t>
  </si>
  <si>
    <t>Robbinsville</t>
  </si>
  <si>
    <t>Winnecour</t>
  </si>
  <si>
    <t>Ronda</t>
  </si>
  <si>
    <t>Pittsburgh</t>
  </si>
  <si>
    <t>Bates</t>
  </si>
  <si>
    <t>Carl</t>
  </si>
  <si>
    <t>Richmond</t>
  </si>
  <si>
    <t>Virginia</t>
  </si>
  <si>
    <t>Beskin</t>
  </si>
  <si>
    <t>Herbert</t>
  </si>
  <si>
    <t>Charlottesville</t>
  </si>
  <si>
    <t>Branigan</t>
  </si>
  <si>
    <t>Timothy</t>
  </si>
  <si>
    <t>Laurel</t>
  </si>
  <si>
    <t>Maryland</t>
  </si>
  <si>
    <t>Cosby</t>
  </si>
  <si>
    <t>Ellen</t>
  </si>
  <si>
    <t>Baltimore</t>
  </si>
  <si>
    <t>Cotter</t>
  </si>
  <si>
    <t>Chesapeake</t>
  </si>
  <si>
    <t>Goodwin</t>
  </si>
  <si>
    <t>Joy</t>
  </si>
  <si>
    <t>Columbia</t>
  </si>
  <si>
    <t>South Carolina</t>
  </si>
  <si>
    <t>Gorman</t>
  </si>
  <si>
    <t>Thomas</t>
  </si>
  <si>
    <t>Alexandria</t>
  </si>
  <si>
    <t>Grigsby</t>
  </si>
  <si>
    <t>Nancy</t>
  </si>
  <si>
    <t>Bowie</t>
  </si>
  <si>
    <t>Holland</t>
  </si>
  <si>
    <t>Gretchen</t>
  </si>
  <si>
    <t>Greenville</t>
  </si>
  <si>
    <t>Micale</t>
  </si>
  <si>
    <t>Christopher</t>
  </si>
  <si>
    <t>Roanoke</t>
  </si>
  <si>
    <t>Morris</t>
  </si>
  <si>
    <t>Helen</t>
  </si>
  <si>
    <t>South Charleston</t>
  </si>
  <si>
    <t>Northern and Southern</t>
  </si>
  <si>
    <t>West Virginia</t>
  </si>
  <si>
    <t>Niklas</t>
  </si>
  <si>
    <t>Cynthia</t>
  </si>
  <si>
    <t>Washington</t>
  </si>
  <si>
    <t>District of Columbia</t>
  </si>
  <si>
    <t>Stackhouse</t>
  </si>
  <si>
    <t>R. Clinton</t>
  </si>
  <si>
    <t>Stephenson, Jr.</t>
  </si>
  <si>
    <t>Wyman</t>
  </si>
  <si>
    <t>James</t>
  </si>
  <si>
    <t>Mt. Pleasant</t>
  </si>
  <si>
    <t>Barkley</t>
  </si>
  <si>
    <t>Locke</t>
  </si>
  <si>
    <t>Jackson</t>
  </si>
  <si>
    <t>Mississippi</t>
  </si>
  <si>
    <t>Barkley, Jr.</t>
  </si>
  <si>
    <t>Harold</t>
  </si>
  <si>
    <t>Beaulieu</t>
  </si>
  <si>
    <t>Sterling</t>
  </si>
  <si>
    <t>Metairie</t>
  </si>
  <si>
    <t>Louisiana</t>
  </si>
  <si>
    <t>Bell</t>
  </si>
  <si>
    <t>J.C.</t>
  </si>
  <si>
    <t>Hattiesburg</t>
  </si>
  <si>
    <t>Crawford</t>
  </si>
  <si>
    <t>Annette</t>
  </si>
  <si>
    <t>Baton Rouge</t>
  </si>
  <si>
    <t>Cuntz</t>
  </si>
  <si>
    <t>Warren</t>
  </si>
  <si>
    <t>Gulfport</t>
  </si>
  <si>
    <t>Hastings</t>
  </si>
  <si>
    <t>E. Eugene</t>
  </si>
  <si>
    <t>Monroe</t>
  </si>
  <si>
    <t>Henley, Jr.</t>
  </si>
  <si>
    <t>Rodriguez</t>
  </si>
  <si>
    <t>Keith</t>
  </si>
  <si>
    <t>Lafayette</t>
  </si>
  <si>
    <t>Sikes</t>
  </si>
  <si>
    <t>Lucy</t>
  </si>
  <si>
    <t>Shreveport</t>
  </si>
  <si>
    <t>Thornburg</t>
  </si>
  <si>
    <t>Jon</t>
  </si>
  <si>
    <t>Vardaman</t>
  </si>
  <si>
    <t>M. Terre</t>
  </si>
  <si>
    <t>Brandon</t>
  </si>
  <si>
    <t>Bassel</t>
  </si>
  <si>
    <t>Pamela</t>
  </si>
  <si>
    <t>Fort Worth</t>
  </si>
  <si>
    <t>Texas</t>
  </si>
  <si>
    <t>Powers</t>
  </si>
  <si>
    <t>Irving</t>
  </si>
  <si>
    <t>Talton</t>
  </si>
  <si>
    <t>Tyler</t>
  </si>
  <si>
    <t>Truman</t>
  </si>
  <si>
    <t>Tim</t>
  </si>
  <si>
    <t>N. Richland Hills</t>
  </si>
  <si>
    <t>Wilson</t>
  </si>
  <si>
    <t>Robert</t>
  </si>
  <si>
    <t>Lubbock</t>
  </si>
  <si>
    <t>Boudloche</t>
  </si>
  <si>
    <t>Cindy</t>
  </si>
  <si>
    <t>Corpus Christi</t>
  </si>
  <si>
    <t>Cox</t>
  </si>
  <si>
    <t>Stuart</t>
  </si>
  <si>
    <t>El Paso</t>
  </si>
  <si>
    <t>Heitkamp</t>
  </si>
  <si>
    <t>Houston</t>
  </si>
  <si>
    <t>Hendren, Jr.</t>
  </si>
  <si>
    <t>Ray</t>
  </si>
  <si>
    <t>Austin</t>
  </si>
  <si>
    <t>Langehennig</t>
  </si>
  <si>
    <t>Deborah</t>
  </si>
  <si>
    <t>Norwood</t>
  </si>
  <si>
    <t>Gary</t>
  </si>
  <si>
    <t>Midland</t>
  </si>
  <si>
    <t>Peake</t>
  </si>
  <si>
    <t>David</t>
  </si>
  <si>
    <t>Viegelahn</t>
  </si>
  <si>
    <t>Mary</t>
  </si>
  <si>
    <t>San Antonio</t>
  </si>
  <si>
    <t>Brown</t>
  </si>
  <si>
    <t>Sylvia</t>
  </si>
  <si>
    <t>Memphis</t>
  </si>
  <si>
    <t>Tennessee</t>
  </si>
  <si>
    <t>Burden</t>
  </si>
  <si>
    <t>Beverly</t>
  </si>
  <si>
    <t>Lexington</t>
  </si>
  <si>
    <t>Kentucky</t>
  </si>
  <si>
    <t>Hildebrand, III</t>
  </si>
  <si>
    <t>Henry</t>
  </si>
  <si>
    <t>Nashville</t>
  </si>
  <si>
    <t>Ivy</t>
  </si>
  <si>
    <t>Kerney</t>
  </si>
  <si>
    <t>Gwendolyn</t>
  </si>
  <si>
    <t>Knoxville</t>
  </si>
  <si>
    <t>Louisville</t>
  </si>
  <si>
    <t>Stevenson</t>
  </si>
  <si>
    <t>Bekofske</t>
  </si>
  <si>
    <t>Flint</t>
  </si>
  <si>
    <t>Michigan</t>
  </si>
  <si>
    <t>Burks</t>
  </si>
  <si>
    <t>Margaret</t>
  </si>
  <si>
    <t>Cincinnati</t>
  </si>
  <si>
    <t>Ohio</t>
  </si>
  <si>
    <t>Carroll</t>
  </si>
  <si>
    <t>Krispen</t>
  </si>
  <si>
    <t>Detroit</t>
  </si>
  <si>
    <t>English</t>
  </si>
  <si>
    <t>Faye</t>
  </si>
  <si>
    <t>Columbus</t>
  </si>
  <si>
    <t>Foley</t>
  </si>
  <si>
    <t>Barbara</t>
  </si>
  <si>
    <t>Kalamazoo</t>
  </si>
  <si>
    <t>Gallo</t>
  </si>
  <si>
    <t>Youngstown</t>
  </si>
  <si>
    <t>Kellner</t>
  </si>
  <si>
    <t>Dayton</t>
  </si>
  <si>
    <t>McDonald, Jr.</t>
  </si>
  <si>
    <t>Saginaw</t>
  </si>
  <si>
    <t>Pees</t>
  </si>
  <si>
    <t>Frank</t>
  </si>
  <si>
    <t>Worthington</t>
  </si>
  <si>
    <t>Rodgers</t>
  </si>
  <si>
    <t>Brett</t>
  </si>
  <si>
    <t>Grand Rapids</t>
  </si>
  <si>
    <t>Rosen</t>
  </si>
  <si>
    <t>Toby</t>
  </si>
  <si>
    <t>Canton</t>
  </si>
  <si>
    <t>Rucinski</t>
  </si>
  <si>
    <t>Akron</t>
  </si>
  <si>
    <t>Ruskin</t>
  </si>
  <si>
    <t>Southfield</t>
  </si>
  <si>
    <t>Shopneck</t>
  </si>
  <si>
    <t>Craig</t>
  </si>
  <si>
    <t>Cleveland</t>
  </si>
  <si>
    <t>Terry</t>
  </si>
  <si>
    <t>Tammy</t>
  </si>
  <si>
    <t>Vaughan</t>
  </si>
  <si>
    <t>Elizabeth</t>
  </si>
  <si>
    <t>Toledo</t>
  </si>
  <si>
    <t>Black, Jr.</t>
  </si>
  <si>
    <t>Seymour</t>
  </si>
  <si>
    <t>Indiana</t>
  </si>
  <si>
    <t>Indianapolis</t>
  </si>
  <si>
    <t>Chael</t>
  </si>
  <si>
    <t>Paul</t>
  </si>
  <si>
    <t>Merrillville</t>
  </si>
  <si>
    <t>Clark</t>
  </si>
  <si>
    <t>Peoria</t>
  </si>
  <si>
    <t>Central</t>
  </si>
  <si>
    <t>Illinois</t>
  </si>
  <si>
    <t>Combs-Skinner</t>
  </si>
  <si>
    <t>Marsha</t>
  </si>
  <si>
    <t>Newman</t>
  </si>
  <si>
    <t>Decker</t>
  </si>
  <si>
    <t>Donald</t>
  </si>
  <si>
    <t>Terre Haute</t>
  </si>
  <si>
    <t>DeLaney</t>
  </si>
  <si>
    <t>Ann</t>
  </si>
  <si>
    <t>Germeraad</t>
  </si>
  <si>
    <t>Springfield</t>
  </si>
  <si>
    <t xml:space="preserve">Kearney </t>
  </si>
  <si>
    <t>Benton</t>
  </si>
  <si>
    <t>Debra</t>
  </si>
  <si>
    <t>South Bend</t>
  </si>
  <si>
    <t>Musgrave, II</t>
  </si>
  <si>
    <t>Evansville</t>
  </si>
  <si>
    <t>Rosenthal</t>
  </si>
  <si>
    <t>Simon</t>
  </si>
  <si>
    <t>Russell</t>
  </si>
  <si>
    <t>Swansea</t>
  </si>
  <si>
    <t>Wisconsin</t>
  </si>
  <si>
    <t>Grossman</t>
  </si>
  <si>
    <t>Milwaukee</t>
  </si>
  <si>
    <t>Harring</t>
  </si>
  <si>
    <t>Madison</t>
  </si>
  <si>
    <t>Marshall</t>
  </si>
  <si>
    <t>Marilyn</t>
  </si>
  <si>
    <t>Chicago</t>
  </si>
  <si>
    <t>Meyer</t>
  </si>
  <si>
    <t>Lydia</t>
  </si>
  <si>
    <t>Rockford</t>
  </si>
  <si>
    <t>Stearns</t>
  </si>
  <si>
    <t>Glenn</t>
  </si>
  <si>
    <t>Lisle</t>
  </si>
  <si>
    <t>Vaughn</t>
  </si>
  <si>
    <t>Burrell</t>
  </si>
  <si>
    <t>Gregory</t>
  </si>
  <si>
    <t>Minneapolis</t>
  </si>
  <si>
    <t>Minnesota</t>
  </si>
  <si>
    <t>Carlson</t>
  </si>
  <si>
    <t>Kyle</t>
  </si>
  <si>
    <t>Barnesville</t>
  </si>
  <si>
    <t>Minnesota &amp; North Dakota</t>
  </si>
  <si>
    <t>Dunbar</t>
  </si>
  <si>
    <t>Carol</t>
  </si>
  <si>
    <t>Waterloo</t>
  </si>
  <si>
    <t>Iowa</t>
  </si>
  <si>
    <t>Warford</t>
  </si>
  <si>
    <t>Des Moines</t>
  </si>
  <si>
    <t>Wein</t>
  </si>
  <si>
    <t>Dale</t>
  </si>
  <si>
    <t>Aberdeen</t>
  </si>
  <si>
    <t>South Dakota</t>
  </si>
  <si>
    <t>Babin</t>
  </si>
  <si>
    <t>Joyce</t>
  </si>
  <si>
    <t>Little Rock</t>
  </si>
  <si>
    <t>Eastern and Western</t>
  </si>
  <si>
    <t>Arkansas</t>
  </si>
  <si>
    <t>Fink</t>
  </si>
  <si>
    <t>Richard</t>
  </si>
  <si>
    <t>Kansas City</t>
  </si>
  <si>
    <t>Missouri</t>
  </si>
  <si>
    <t>Gooding</t>
  </si>
  <si>
    <t>Jack</t>
  </si>
  <si>
    <t>LaBarge, Jr.</t>
  </si>
  <si>
    <t>St. Louis</t>
  </si>
  <si>
    <t>Laughlin</t>
  </si>
  <si>
    <t>Kathleen</t>
  </si>
  <si>
    <t>Omaha</t>
  </si>
  <si>
    <t>Nebraska</t>
  </si>
  <si>
    <t>McCarty</t>
  </si>
  <si>
    <t>North Little Rock</t>
  </si>
  <si>
    <t>Phoenix</t>
  </si>
  <si>
    <t>Arizona</t>
  </si>
  <si>
    <t>Kerns</t>
  </si>
  <si>
    <t>Dianne</t>
  </si>
  <si>
    <t>Tucson</t>
  </si>
  <si>
    <t>Maney</t>
  </si>
  <si>
    <t>Edward</t>
  </si>
  <si>
    <t>Billingslea, Jr.</t>
  </si>
  <si>
    <t>San Diego</t>
  </si>
  <si>
    <t>California</t>
  </si>
  <si>
    <t>Hu</t>
  </si>
  <si>
    <t>Howard</t>
  </si>
  <si>
    <t>Honolulu</t>
  </si>
  <si>
    <t>Hawaii, Guam &amp; North. Mariana Isl</t>
  </si>
  <si>
    <t>Skelton</t>
  </si>
  <si>
    <t>Cohen</t>
  </si>
  <si>
    <t>Amrane</t>
  </si>
  <si>
    <t>Orange</t>
  </si>
  <si>
    <t>Curry</t>
  </si>
  <si>
    <t>Los Angeles</t>
  </si>
  <si>
    <t>Danielson</t>
  </si>
  <si>
    <t>Rodney</t>
  </si>
  <si>
    <t>Riverside</t>
  </si>
  <si>
    <t>Dockery</t>
  </si>
  <si>
    <t>Kathy</t>
  </si>
  <si>
    <t>Rojas</t>
  </si>
  <si>
    <t>Sherman Oaks</t>
  </si>
  <si>
    <t>Bronitsky</t>
  </si>
  <si>
    <t>Martha</t>
  </si>
  <si>
    <t>Hayward</t>
  </si>
  <si>
    <t>Burchard, Jr.</t>
  </si>
  <si>
    <t>Foster City</t>
  </si>
  <si>
    <t>Cusick</t>
  </si>
  <si>
    <t>Sacramento</t>
  </si>
  <si>
    <t>Derham-Burk</t>
  </si>
  <si>
    <t>Devin</t>
  </si>
  <si>
    <t>San Jose</t>
  </si>
  <si>
    <t>Greer</t>
  </si>
  <si>
    <t>Modesto</t>
  </si>
  <si>
    <t>Johnson</t>
  </si>
  <si>
    <t>Leavitt</t>
  </si>
  <si>
    <t>Las Vegas</t>
  </si>
  <si>
    <t>Nevada</t>
  </si>
  <si>
    <t>Fresno</t>
  </si>
  <si>
    <t>Van Meter</t>
  </si>
  <si>
    <t>Reno</t>
  </si>
  <si>
    <t>Yarnall</t>
  </si>
  <si>
    <t>Rick</t>
  </si>
  <si>
    <t>Brunner</t>
  </si>
  <si>
    <t>Daniel</t>
  </si>
  <si>
    <t>Spokane</t>
  </si>
  <si>
    <t>Compton</t>
  </si>
  <si>
    <t>Larry</t>
  </si>
  <si>
    <t>Anchorage</t>
  </si>
  <si>
    <t>Alaska</t>
  </si>
  <si>
    <t>Drummond</t>
  </si>
  <si>
    <t>Great Falls</t>
  </si>
  <si>
    <t>Montana</t>
  </si>
  <si>
    <t>Fitzgerald</t>
  </si>
  <si>
    <t>K. Michael</t>
  </si>
  <si>
    <t>Seattle</t>
  </si>
  <si>
    <t>Godare</t>
  </si>
  <si>
    <t>Wayne</t>
  </si>
  <si>
    <t>Portland</t>
  </si>
  <si>
    <t>Oregon</t>
  </si>
  <si>
    <t>McCallister</t>
  </si>
  <si>
    <t>Boise</t>
  </si>
  <si>
    <t>Idaho</t>
  </si>
  <si>
    <t>Zimmerman</t>
  </si>
  <si>
    <t>C. Barry</t>
  </si>
  <si>
    <t>Coeur d'Alene</t>
  </si>
  <si>
    <t>Kevin</t>
  </si>
  <si>
    <t>Salt Lake City</t>
  </si>
  <si>
    <t>Utah</t>
  </si>
  <si>
    <t>Kiel</t>
  </si>
  <si>
    <t>Douglas</t>
  </si>
  <si>
    <t>Denver</t>
  </si>
  <si>
    <t>Colorado</t>
  </si>
  <si>
    <t>Stewart</t>
  </si>
  <si>
    <t>Cheyenne</t>
  </si>
  <si>
    <t>Wyoming</t>
  </si>
  <si>
    <t>Zeman</t>
  </si>
  <si>
    <t>Sally</t>
  </si>
  <si>
    <t>Bonney</t>
  </si>
  <si>
    <t>Muskogee</t>
  </si>
  <si>
    <t>Oklahoma</t>
  </si>
  <si>
    <t>Eck</t>
  </si>
  <si>
    <t>Lonnie</t>
  </si>
  <si>
    <t>Tulsa</t>
  </si>
  <si>
    <t>Griffin</t>
  </si>
  <si>
    <t>Roeland Park</t>
  </si>
  <si>
    <t>Kansas</t>
  </si>
  <si>
    <t>Hamilton</t>
  </si>
  <si>
    <t>Topeka</t>
  </si>
  <si>
    <t>Hardeman</t>
  </si>
  <si>
    <t>Oklahoma City</t>
  </si>
  <si>
    <t>Skehen</t>
  </si>
  <si>
    <t>Kelley</t>
  </si>
  <si>
    <t>Albuquerque</t>
  </si>
  <si>
    <t>New Mexico</t>
  </si>
  <si>
    <t>Williams</t>
  </si>
  <si>
    <t>Laurie</t>
  </si>
  <si>
    <t>Wichita</t>
  </si>
  <si>
    <t>Carrion</t>
  </si>
  <si>
    <t>Jose</t>
  </si>
  <si>
    <t>San Juan</t>
  </si>
  <si>
    <t>Puerto Rico &amp; Virgin Islands</t>
  </si>
  <si>
    <t>Goodman</t>
  </si>
  <si>
    <t>Adam</t>
  </si>
  <si>
    <t>Atlanta</t>
  </si>
  <si>
    <t>Georgia</t>
  </si>
  <si>
    <t>Hart</t>
  </si>
  <si>
    <t>Leigh</t>
  </si>
  <si>
    <t>Tallahassee</t>
  </si>
  <si>
    <t>Florida</t>
  </si>
  <si>
    <t>Hope</t>
  </si>
  <si>
    <t>Camille</t>
  </si>
  <si>
    <t>Macon</t>
  </si>
  <si>
    <t>Hurst</t>
  </si>
  <si>
    <t>Kristin</t>
  </si>
  <si>
    <t>Le</t>
  </si>
  <si>
    <t>Huon</t>
  </si>
  <si>
    <t>Augusta</t>
  </si>
  <si>
    <t>Massey</t>
  </si>
  <si>
    <t>Elaina</t>
  </si>
  <si>
    <t>Meredith</t>
  </si>
  <si>
    <t>O. Byron</t>
  </si>
  <si>
    <t>Savannah</t>
  </si>
  <si>
    <t xml:space="preserve">Neidich </t>
  </si>
  <si>
    <t>Miramar</t>
  </si>
  <si>
    <t>Neway</t>
  </si>
  <si>
    <t>Jacksonville</t>
  </si>
  <si>
    <t>Oliveras Rivera</t>
  </si>
  <si>
    <t>Alejandro</t>
  </si>
  <si>
    <t xml:space="preserve">Puerto Rico </t>
  </si>
  <si>
    <t>Remick</t>
  </si>
  <si>
    <t>Kelly</t>
  </si>
  <si>
    <t>Townson</t>
  </si>
  <si>
    <t>Mary Ida</t>
  </si>
  <si>
    <t>Waage</t>
  </si>
  <si>
    <t>Bradenton</t>
  </si>
  <si>
    <t>Weatherford</t>
  </si>
  <si>
    <t>Winter Park</t>
  </si>
  <si>
    <t>Weiner</t>
  </si>
  <si>
    <t>Robin</t>
  </si>
  <si>
    <t>Ft. Lauderdale</t>
  </si>
  <si>
    <t>Whaley</t>
  </si>
  <si>
    <t>includes Jenkins for 9/5-9/30</t>
  </si>
  <si>
    <t>Hyman/Wade</t>
  </si>
  <si>
    <t>Countryman/Talton</t>
  </si>
  <si>
    <t>Plano</t>
  </si>
  <si>
    <t>Still/West</t>
  </si>
  <si>
    <t>Chattanooga</t>
  </si>
  <si>
    <t>Brothers/Hauber</t>
  </si>
  <si>
    <t>King/Garcia</t>
  </si>
  <si>
    <t>Oshkosh</t>
  </si>
  <si>
    <t>Howe/Fitzgerald (Tacoma)</t>
  </si>
  <si>
    <t>Tacoma</t>
  </si>
  <si>
    <t>Long/Markel</t>
  </si>
  <si>
    <t>Eugene</t>
  </si>
  <si>
    <t xml:space="preserve">CHAPTER 13 STANDING TRUSTEE FY15 AUDITED ANNUAL REPORTS </t>
  </si>
  <si>
    <t>Anderson/Jenkins</t>
  </si>
  <si>
    <t>Suffolk</t>
  </si>
  <si>
    <t>Note: The amounts for Heitkamp's "All Other Priority Debt - Fee" and "Debtor Atty's" have been corrected to account for a misclassification within these two categories (see columns R and T).</t>
  </si>
  <si>
    <t>REVISED 11/9/2017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</si>
</sst>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sz val="10"/>
      <color indexed="10"/>
      <name val="MS Sans Serif"/>
      <family val="2"/>
    </font>
    <font>
      <sz val="11"/>
      <color rgb="FF1F497D"/>
      <name val="Calibri"/>
      <family val="2"/>
      <scheme val="minor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8"/>
      <name val="Times New Roman"/>
      <family val="1"/>
    </font>
    <font>
      <sz val="10"/>
      <name val="MS Sans Serif"/>
      <family val="2"/>
    </font>
    <font>
      <b/>
      <sz val="11"/>
      <color rgb="FF000000"/>
      <name val="Calibri"/>
      <family val="2"/>
    </font>
    <font>
      <sz val="12"/>
      <color rgb="FF000000"/>
      <name val="Times New Roman"/>
      <family val="1"/>
    </font>
    <font>
      <sz val="12"/>
      <name val="Arial"/>
      <family val="2"/>
    </font>
    <font>
      <sz val="12"/>
      <color theme="1"/>
      <name val="Times New Roman"/>
      <family val="1"/>
    </font>
    <font>
      <sz val="10"/>
      <color rgb="FFFF0000"/>
      <name val="MS Sans Serif"/>
      <family val="2"/>
    </font>
    <font>
      <sz val="12"/>
      <color rgb="FFFF0000"/>
      <name val="Times New Roman"/>
      <family val="1"/>
    </font>
    <font>
      <strike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4659260841701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8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3" fillId="0" borderId="0" xfId="0" applyFont="1"/>
    <xf numFmtId="164" fontId="4" fillId="0" borderId="0" xfId="0" applyNumberFormat="1" applyFont="1"/>
    <xf numFmtId="0" fontId="5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164" fontId="2" fillId="0" borderId="0" xfId="0" applyNumberFormat="1" applyFont="1"/>
    <xf numFmtId="0" fontId="6" fillId="0" borderId="0" xfId="0" applyFont="1" applyBorder="1" applyAlignment="1">
      <alignment horizontal="center"/>
    </xf>
    <xf numFmtId="0" fontId="10" fillId="2" borderId="0" xfId="1" applyFont="1" applyFill="1"/>
    <xf numFmtId="0" fontId="11" fillId="0" borderId="0" xfId="0" applyFont="1"/>
    <xf numFmtId="3" fontId="12" fillId="0" borderId="0" xfId="0" applyNumberFormat="1" applyFont="1" applyFill="1" applyAlignment="1">
      <alignment horizontal="left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4" fillId="2" borderId="0" xfId="1" applyFont="1" applyFill="1"/>
    <xf numFmtId="0" fontId="11" fillId="0" borderId="4" xfId="0" applyNumberFormat="1" applyFont="1" applyBorder="1"/>
    <xf numFmtId="0" fontId="11" fillId="0" borderId="4" xfId="0" applyNumberFormat="1" applyFont="1" applyBorder="1" applyAlignment="1">
      <alignment wrapText="1"/>
    </xf>
    <xf numFmtId="0" fontId="11" fillId="0" borderId="4" xfId="0" applyNumberFormat="1" applyFont="1" applyFill="1" applyBorder="1" applyAlignment="1">
      <alignment wrapText="1"/>
    </xf>
    <xf numFmtId="0" fontId="11" fillId="0" borderId="0" xfId="0" applyFont="1" applyAlignment="1">
      <alignment wrapText="1"/>
    </xf>
    <xf numFmtId="0" fontId="11" fillId="2" borderId="4" xfId="0" applyNumberFormat="1" applyFont="1" applyFill="1" applyBorder="1" applyAlignment="1">
      <alignment wrapText="1"/>
    </xf>
    <xf numFmtId="164" fontId="11" fillId="0" borderId="4" xfId="0" applyNumberFormat="1" applyFont="1" applyBorder="1" applyAlignment="1">
      <alignment wrapText="1"/>
    </xf>
    <xf numFmtId="0" fontId="11" fillId="0" borderId="4" xfId="0" quotePrefix="1" applyNumberFormat="1" applyFont="1" applyBorder="1" applyAlignment="1">
      <alignment wrapText="1"/>
    </xf>
    <xf numFmtId="0" fontId="11" fillId="2" borderId="5" xfId="2" quotePrefix="1" applyNumberFormat="1" applyFont="1" applyFill="1" applyBorder="1" applyAlignment="1">
      <alignment wrapText="1"/>
    </xf>
    <xf numFmtId="0" fontId="11" fillId="2" borderId="5" xfId="3" applyNumberFormat="1" applyFont="1" applyFill="1" applyBorder="1" applyAlignment="1">
      <alignment wrapText="1"/>
    </xf>
    <xf numFmtId="0" fontId="11" fillId="2" borderId="5" xfId="1" applyNumberFormat="1" applyFont="1" applyFill="1" applyBorder="1" applyAlignment="1">
      <alignment wrapText="1"/>
    </xf>
    <xf numFmtId="9" fontId="11" fillId="0" borderId="4" xfId="0" quotePrefix="1" applyNumberFormat="1" applyFont="1" applyBorder="1"/>
    <xf numFmtId="0" fontId="16" fillId="3" borderId="2" xfId="0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/>
    <xf numFmtId="0" fontId="16" fillId="3" borderId="1" xfId="0" applyFont="1" applyFill="1" applyBorder="1" applyAlignment="1" applyProtection="1">
      <alignment horizontal="center" vertical="center"/>
    </xf>
    <xf numFmtId="0" fontId="16" fillId="3" borderId="6" xfId="0" applyFont="1" applyFill="1" applyBorder="1" applyAlignment="1" applyProtection="1">
      <alignment horizontal="center" vertical="center"/>
    </xf>
    <xf numFmtId="3" fontId="17" fillId="3" borderId="4" xfId="0" applyNumberFormat="1" applyFont="1" applyFill="1" applyBorder="1" applyAlignment="1" applyProtection="1">
      <alignment horizontal="right"/>
    </xf>
    <xf numFmtId="164" fontId="3" fillId="4" borderId="5" xfId="0" applyNumberFormat="1" applyFont="1" applyFill="1" applyBorder="1" applyAlignment="1">
      <alignment horizontal="right" wrapText="1"/>
    </xf>
    <xf numFmtId="37" fontId="17" fillId="3" borderId="4" xfId="0" applyNumberFormat="1" applyFont="1" applyFill="1" applyBorder="1" applyAlignment="1" applyProtection="1">
      <alignment horizontal="right"/>
    </xf>
    <xf numFmtId="0" fontId="0" fillId="0" borderId="4" xfId="0" applyBorder="1"/>
    <xf numFmtId="0" fontId="3" fillId="4" borderId="3" xfId="0" applyNumberFormat="1" applyFont="1" applyFill="1" applyBorder="1" applyAlignment="1">
      <alignment wrapText="1"/>
    </xf>
    <xf numFmtId="0" fontId="16" fillId="3" borderId="3" xfId="0" applyFont="1" applyFill="1" applyBorder="1" applyAlignment="1" applyProtection="1">
      <alignment horizontal="center" vertical="center"/>
    </xf>
    <xf numFmtId="164" fontId="17" fillId="3" borderId="4" xfId="0" applyNumberFormat="1" applyFont="1" applyFill="1" applyBorder="1" applyAlignment="1" applyProtection="1">
      <alignment horizontal="right"/>
    </xf>
    <xf numFmtId="37" fontId="17" fillId="0" borderId="4" xfId="0" applyNumberFormat="1" applyFont="1" applyFill="1" applyBorder="1" applyAlignment="1" applyProtection="1">
      <alignment horizontal="right" vertical="center" wrapText="1"/>
    </xf>
    <xf numFmtId="37" fontId="17" fillId="0" borderId="4" xfId="0" applyNumberFormat="1" applyFont="1" applyFill="1" applyBorder="1" applyAlignment="1" applyProtection="1">
      <alignment vertical="center" wrapText="1"/>
    </xf>
    <xf numFmtId="0" fontId="3" fillId="0" borderId="4" xfId="0" quotePrefix="1" applyNumberFormat="1" applyFont="1" applyFill="1" applyBorder="1"/>
    <xf numFmtId="0" fontId="3" fillId="0" borderId="4" xfId="0" applyFont="1" applyFill="1" applyBorder="1"/>
    <xf numFmtId="37" fontId="17" fillId="5" borderId="4" xfId="0" applyNumberFormat="1" applyFont="1" applyFill="1" applyBorder="1" applyAlignment="1" applyProtection="1">
      <alignment horizontal="right" vertical="center" wrapText="1"/>
    </xf>
    <xf numFmtId="37" fontId="17" fillId="5" borderId="4" xfId="0" applyNumberFormat="1" applyFont="1" applyFill="1" applyBorder="1" applyAlignment="1" applyProtection="1">
      <alignment vertical="center" wrapText="1"/>
    </xf>
    <xf numFmtId="0" fontId="3" fillId="5" borderId="4" xfId="0" quotePrefix="1" applyNumberFormat="1" applyFont="1" applyFill="1" applyBorder="1"/>
    <xf numFmtId="0" fontId="3" fillId="5" borderId="4" xfId="0" applyFont="1" applyFill="1" applyBorder="1"/>
    <xf numFmtId="37" fontId="3" fillId="5" borderId="4" xfId="0" applyNumberFormat="1" applyFont="1" applyFill="1" applyBorder="1" applyAlignment="1" applyProtection="1">
      <alignment horizontal="right" vertical="center" wrapText="1"/>
    </xf>
    <xf numFmtId="37" fontId="3" fillId="5" borderId="4" xfId="0" applyNumberFormat="1" applyFont="1" applyFill="1" applyBorder="1" applyAlignment="1" applyProtection="1">
      <alignment vertical="center" wrapText="1"/>
    </xf>
    <xf numFmtId="0" fontId="3" fillId="2" borderId="4" xfId="0" quotePrefix="1" applyNumberFormat="1" applyFont="1" applyFill="1" applyBorder="1"/>
    <xf numFmtId="0" fontId="3" fillId="2" borderId="4" xfId="0" applyFont="1" applyFill="1" applyBorder="1"/>
    <xf numFmtId="0" fontId="3" fillId="2" borderId="4" xfId="0" applyNumberFormat="1" applyFont="1" applyFill="1" applyBorder="1"/>
    <xf numFmtId="37" fontId="17" fillId="2" borderId="4" xfId="0" applyNumberFormat="1" applyFont="1" applyFill="1" applyBorder="1" applyAlignment="1" applyProtection="1">
      <alignment horizontal="right" vertical="center" wrapText="1"/>
    </xf>
    <xf numFmtId="3" fontId="3" fillId="2" borderId="4" xfId="0" applyNumberFormat="1" applyFont="1" applyFill="1" applyBorder="1"/>
    <xf numFmtId="0" fontId="17" fillId="5" borderId="4" xfId="0" applyFont="1" applyFill="1" applyBorder="1" applyAlignment="1" applyProtection="1">
      <alignment horizontal="right" vertical="center" wrapText="1"/>
    </xf>
    <xf numFmtId="0" fontId="17" fillId="5" borderId="4" xfId="0" applyFont="1" applyFill="1" applyBorder="1" applyAlignment="1" applyProtection="1">
      <alignment vertical="center" wrapText="1"/>
    </xf>
    <xf numFmtId="0" fontId="3" fillId="0" borderId="4" xfId="0" quotePrefix="1" applyNumberFormat="1" applyFont="1" applyBorder="1"/>
    <xf numFmtId="0" fontId="17" fillId="0" borderId="4" xfId="0" applyFont="1" applyFill="1" applyBorder="1" applyAlignment="1" applyProtection="1">
      <alignment horizontal="right" vertical="center" wrapText="1"/>
    </xf>
    <xf numFmtId="0" fontId="17" fillId="0" borderId="4" xfId="0" applyFont="1" applyFill="1" applyBorder="1" applyAlignment="1" applyProtection="1">
      <alignment vertical="center" wrapText="1"/>
    </xf>
    <xf numFmtId="0" fontId="3" fillId="5" borderId="4" xfId="0" applyNumberFormat="1" applyFont="1" applyFill="1" applyBorder="1"/>
    <xf numFmtId="37" fontId="19" fillId="0" borderId="4" xfId="4" applyNumberFormat="1" applyFont="1" applyFill="1" applyBorder="1" applyAlignment="1"/>
    <xf numFmtId="37" fontId="19" fillId="2" borderId="4" xfId="4" applyNumberFormat="1" applyFont="1" applyFill="1" applyBorder="1" applyAlignment="1"/>
    <xf numFmtId="37" fontId="19" fillId="0" borderId="4" xfId="4" applyNumberFormat="1" applyFont="1" applyBorder="1" applyAlignment="1"/>
    <xf numFmtId="0" fontId="0" fillId="0" borderId="4" xfId="0" applyBorder="1"/>
    <xf numFmtId="0" fontId="0" fillId="2" borderId="4" xfId="0" applyFill="1" applyBorder="1"/>
    <xf numFmtId="164" fontId="19" fillId="2" borderId="4" xfId="4" applyNumberFormat="1" applyFont="1" applyFill="1" applyBorder="1" applyAlignment="1"/>
    <xf numFmtId="164" fontId="19" fillId="0" borderId="4" xfId="4" applyNumberFormat="1" applyFont="1" applyBorder="1" applyAlignment="1"/>
    <xf numFmtId="0" fontId="3" fillId="2" borderId="4" xfId="0" quotePrefix="1" applyNumberFormat="1" applyFont="1" applyFill="1" applyBorder="1"/>
    <xf numFmtId="37" fontId="17" fillId="5" borderId="4" xfId="0" applyNumberFormat="1" applyFont="1" applyFill="1" applyBorder="1" applyAlignment="1" applyProtection="1">
      <alignment horizontal="right" vertical="center" wrapText="1"/>
    </xf>
    <xf numFmtId="37" fontId="17" fillId="5" borderId="4" xfId="0" applyNumberFormat="1" applyFont="1" applyFill="1" applyBorder="1" applyAlignment="1" applyProtection="1">
      <alignment vertical="center" wrapText="1"/>
    </xf>
    <xf numFmtId="0" fontId="3" fillId="5" borderId="4" xfId="0" quotePrefix="1" applyNumberFormat="1" applyFont="1" applyFill="1" applyBorder="1"/>
    <xf numFmtId="0" fontId="3" fillId="5" borderId="4" xfId="0" applyFont="1" applyFill="1" applyBorder="1"/>
    <xf numFmtId="37" fontId="3" fillId="2" borderId="4" xfId="0" applyNumberFormat="1" applyFont="1" applyFill="1" applyBorder="1" applyAlignment="1" applyProtection="1">
      <alignment vertical="center" wrapText="1"/>
    </xf>
    <xf numFmtId="37" fontId="17" fillId="6" borderId="4" xfId="0" applyNumberFormat="1" applyFont="1" applyFill="1" applyBorder="1" applyAlignment="1" applyProtection="1">
      <alignment horizontal="right"/>
    </xf>
    <xf numFmtId="3" fontId="17" fillId="6" borderId="4" xfId="0" applyNumberFormat="1" applyFont="1" applyFill="1" applyBorder="1" applyAlignment="1" applyProtection="1">
      <alignment horizontal="right"/>
    </xf>
    <xf numFmtId="0" fontId="0" fillId="2" borderId="0" xfId="0" applyFill="1"/>
    <xf numFmtId="37" fontId="17" fillId="2" borderId="4" xfId="0" applyNumberFormat="1" applyFont="1" applyFill="1" applyBorder="1" applyAlignment="1" applyProtection="1">
      <alignment vertical="center" wrapText="1"/>
    </xf>
    <xf numFmtId="0" fontId="17" fillId="2" borderId="4" xfId="0" applyFont="1" applyFill="1" applyBorder="1" applyAlignment="1" applyProtection="1">
      <alignment horizontal="right" vertical="center" wrapText="1"/>
    </xf>
    <xf numFmtId="0" fontId="17" fillId="2" borderId="4" xfId="0" applyFont="1" applyFill="1" applyBorder="1" applyAlignment="1" applyProtection="1">
      <alignment vertical="center" wrapText="1"/>
    </xf>
    <xf numFmtId="37" fontId="3" fillId="2" borderId="4" xfId="0" applyNumberFormat="1" applyFont="1" applyFill="1" applyBorder="1" applyAlignment="1" applyProtection="1">
      <alignment horizontal="right" vertical="center" wrapText="1"/>
    </xf>
    <xf numFmtId="37" fontId="0" fillId="2" borderId="4" xfId="0" applyNumberFormat="1" applyFill="1" applyBorder="1"/>
    <xf numFmtId="14" fontId="20" fillId="0" borderId="0" xfId="0" applyNumberFormat="1" applyFont="1"/>
    <xf numFmtId="3" fontId="20" fillId="0" borderId="4" xfId="0" quotePrefix="1" applyNumberFormat="1" applyFont="1" applyBorder="1"/>
    <xf numFmtId="37" fontId="21" fillId="0" borderId="4" xfId="4" applyNumberFormat="1" applyFont="1" applyBorder="1" applyAlignment="1"/>
    <xf numFmtId="37" fontId="22" fillId="0" borderId="4" xfId="4" applyNumberFormat="1" applyFont="1" applyBorder="1" applyAlignment="1"/>
    <xf numFmtId="0" fontId="6" fillId="0" borderId="0" xfId="0" applyFont="1" applyBorder="1"/>
    <xf numFmtId="164" fontId="11" fillId="0" borderId="1" xfId="0" applyNumberFormat="1" applyFont="1" applyBorder="1"/>
    <xf numFmtId="0" fontId="13" fillId="0" borderId="1" xfId="0" applyFont="1" applyBorder="1"/>
    <xf numFmtId="0" fontId="9" fillId="0" borderId="0" xfId="0" applyFont="1" applyBorder="1"/>
    <xf numFmtId="0" fontId="10" fillId="2" borderId="1" xfId="2" applyFont="1" applyFill="1" applyBorder="1"/>
    <xf numFmtId="0" fontId="10" fillId="2" borderId="1" xfId="3" applyFont="1" applyFill="1" applyBorder="1"/>
    <xf numFmtId="0" fontId="7" fillId="0" borderId="0" xfId="0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</cellXfs>
  <cellStyles count="30">
    <cellStyle name="Currency" xfId="4" builtinId="4"/>
    <cellStyle name="Currency 2" xfId="11"/>
    <cellStyle name="Normal" xfId="0" builtinId="0"/>
    <cellStyle name="Normal 10" xfId="15"/>
    <cellStyle name="Normal 11" xfId="16"/>
    <cellStyle name="Normal 12" xfId="17"/>
    <cellStyle name="Normal 13" xfId="18"/>
    <cellStyle name="Normal 14" xfId="19"/>
    <cellStyle name="Normal 15" xfId="20"/>
    <cellStyle name="Normal 16" xfId="21"/>
    <cellStyle name="Normal 17" xfId="22"/>
    <cellStyle name="Normal 18" xfId="14"/>
    <cellStyle name="Normal 19" xfId="23"/>
    <cellStyle name="Normal 2" xfId="6"/>
    <cellStyle name="Normal 20" xfId="24"/>
    <cellStyle name="Normal 21" xfId="25"/>
    <cellStyle name="Normal 22" xfId="26"/>
    <cellStyle name="Normal 23" xfId="27"/>
    <cellStyle name="Normal 24" xfId="2"/>
    <cellStyle name="Normal 25" xfId="3"/>
    <cellStyle name="Normal 26" xfId="1"/>
    <cellStyle name="Normal 27" xfId="28"/>
    <cellStyle name="Normal 28" xfId="29"/>
    <cellStyle name="Normal 3" xfId="7"/>
    <cellStyle name="Normal 4" xfId="8"/>
    <cellStyle name="Normal 5" xfId="9"/>
    <cellStyle name="Normal 6" xfId="10"/>
    <cellStyle name="Normal 7" xfId="5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86"/>
  <sheetViews>
    <sheetView tabSelected="1" workbookViewId="0">
      <pane xSplit="3" ySplit="8" topLeftCell="D9" activePane="bottomRight" state="frozen"/>
      <selection pane="topRight" activeCell="D1" sqref="D1"/>
      <selection pane="bottomLeft" activeCell="A9" sqref="A9"/>
      <selection pane="bottomRight"/>
    </sheetView>
  </sheetViews>
  <sheetFormatPr defaultRowHeight="14.4" x14ac:dyDescent="0.3"/>
  <cols>
    <col min="2" max="2" width="26.5546875" customWidth="1"/>
    <col min="3" max="3" width="0" hidden="1" customWidth="1"/>
    <col min="4" max="4" width="20.33203125" customWidth="1"/>
    <col min="5" max="5" width="19.44140625" bestFit="1" customWidth="1"/>
    <col min="6" max="6" width="32.6640625" bestFit="1" customWidth="1"/>
    <col min="7" max="7" width="14.109375" customWidth="1"/>
    <col min="8" max="9" width="16.6640625" customWidth="1"/>
    <col min="10" max="11" width="14.109375" customWidth="1"/>
    <col min="12" max="13" width="17.109375" customWidth="1"/>
    <col min="14" max="14" width="14.44140625" customWidth="1"/>
    <col min="15" max="15" width="15.109375" customWidth="1"/>
    <col min="16" max="16" width="13.88671875" bestFit="1" customWidth="1"/>
    <col min="17" max="17" width="14.5546875" customWidth="1"/>
    <col min="18" max="18" width="12.88671875" customWidth="1"/>
    <col min="19" max="19" width="14.6640625" customWidth="1"/>
    <col min="20" max="20" width="12.109375" bestFit="1" customWidth="1"/>
    <col min="21" max="21" width="10.88671875" customWidth="1"/>
    <col min="22" max="23" width="12.5546875" customWidth="1"/>
    <col min="24" max="24" width="21" customWidth="1"/>
    <col min="25" max="25" width="14.5546875" customWidth="1"/>
    <col min="26" max="26" width="18.6640625" customWidth="1"/>
    <col min="27" max="27" width="16.33203125" customWidth="1"/>
    <col min="28" max="28" width="14.33203125" customWidth="1"/>
    <col min="29" max="29" width="15.44140625" customWidth="1"/>
    <col min="30" max="30" width="14.109375" customWidth="1"/>
    <col min="31" max="32" width="15.88671875" customWidth="1"/>
    <col min="33" max="33" width="12.109375" customWidth="1"/>
    <col min="34" max="34" width="16.109375" customWidth="1"/>
    <col min="35" max="35" width="14.44140625" customWidth="1"/>
    <col min="36" max="36" width="9.88671875" customWidth="1"/>
    <col min="37" max="37" width="11" bestFit="1" customWidth="1"/>
    <col min="38" max="38" width="11.88671875" customWidth="1"/>
    <col min="39" max="39" width="12" customWidth="1"/>
    <col min="40" max="40" width="9.88671875" bestFit="1" customWidth="1"/>
    <col min="41" max="41" width="13.5546875" customWidth="1"/>
    <col min="42" max="42" width="12.33203125" customWidth="1"/>
    <col min="43" max="43" width="13.6640625" customWidth="1"/>
    <col min="44" max="44" width="11.6640625" customWidth="1"/>
    <col min="45" max="45" width="12.33203125" customWidth="1"/>
    <col min="46" max="47" width="13" customWidth="1"/>
    <col min="48" max="48" width="26.33203125" customWidth="1"/>
    <col min="49" max="52" width="13.109375" customWidth="1"/>
    <col min="53" max="53" width="20.88671875" customWidth="1"/>
    <col min="54" max="55" width="15.44140625" customWidth="1"/>
    <col min="56" max="56" width="11" bestFit="1" customWidth="1"/>
    <col min="57" max="57" width="10.6640625" customWidth="1"/>
    <col min="58" max="58" width="14.5546875" customWidth="1"/>
    <col min="59" max="59" width="13" customWidth="1"/>
    <col min="60" max="60" width="10.33203125" customWidth="1"/>
    <col min="61" max="61" width="9" bestFit="1" customWidth="1"/>
    <col min="62" max="62" width="11" customWidth="1"/>
    <col min="63" max="64" width="18.88671875" customWidth="1"/>
    <col min="65" max="66" width="9" bestFit="1" customWidth="1"/>
    <col min="67" max="67" width="17.109375" customWidth="1"/>
    <col min="68" max="68" width="12.5546875" customWidth="1"/>
    <col min="69" max="69" width="13" customWidth="1"/>
    <col min="70" max="70" width="11.88671875" customWidth="1"/>
    <col min="71" max="71" width="13.6640625" customWidth="1"/>
    <col min="72" max="72" width="13.109375" customWidth="1"/>
    <col min="73" max="73" width="14.109375" customWidth="1"/>
    <col min="74" max="74" width="12" customWidth="1"/>
    <col min="75" max="75" width="12.88671875" customWidth="1"/>
    <col min="76" max="76" width="14.109375" customWidth="1"/>
    <col min="77" max="77" width="11.109375" customWidth="1"/>
    <col min="78" max="78" width="9.33203125" customWidth="1"/>
    <col min="79" max="79" width="13.6640625" customWidth="1"/>
    <col min="80" max="80" width="11.88671875" customWidth="1"/>
    <col min="81" max="82" width="9" bestFit="1" customWidth="1"/>
    <col min="83" max="83" width="10.5546875" customWidth="1"/>
    <col min="84" max="84" width="25.33203125" customWidth="1"/>
  </cols>
  <sheetData>
    <row r="1" spans="1:84" ht="15.6" x14ac:dyDescent="0.3">
      <c r="A1" s="1" t="s">
        <v>586</v>
      </c>
      <c r="Z1" s="2"/>
      <c r="AA1" s="3"/>
      <c r="BB1" s="4"/>
      <c r="BC1" s="4"/>
      <c r="BF1" s="4"/>
      <c r="BG1" s="4"/>
      <c r="BL1" s="4"/>
      <c r="BY1" s="4"/>
      <c r="BZ1" s="4"/>
      <c r="CA1" s="5"/>
      <c r="CB1" s="5"/>
      <c r="CC1" s="5"/>
      <c r="CD1" s="5"/>
      <c r="CE1" s="5"/>
    </row>
    <row r="2" spans="1:84" ht="15.6" x14ac:dyDescent="0.3">
      <c r="A2" s="1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7"/>
      <c r="CB2" s="7"/>
      <c r="CC2" s="7"/>
      <c r="CD2" s="7"/>
      <c r="CE2" s="7"/>
    </row>
    <row r="3" spans="1:84" x14ac:dyDescent="0.3">
      <c r="A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82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85"/>
      <c r="AW3" s="7"/>
      <c r="AX3" s="7"/>
      <c r="AY3" s="7"/>
      <c r="AZ3" s="7"/>
      <c r="BA3" s="82"/>
      <c r="BB3" s="7"/>
      <c r="BC3" s="7"/>
      <c r="BD3" s="7"/>
      <c r="BE3" s="7"/>
      <c r="BF3" s="7"/>
      <c r="BG3" s="7"/>
      <c r="BH3" s="7"/>
      <c r="BI3" s="7"/>
      <c r="BJ3" s="8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11"/>
      <c r="CB3" s="11"/>
      <c r="CC3" s="11"/>
      <c r="CD3" s="11"/>
      <c r="CE3" s="11"/>
      <c r="CF3" s="9"/>
    </row>
    <row r="4" spans="1:84" x14ac:dyDescent="0.3">
      <c r="A4" s="78" t="s">
        <v>590</v>
      </c>
      <c r="B4" s="10"/>
      <c r="C4" s="10"/>
      <c r="D4" s="10"/>
      <c r="E4" s="10"/>
      <c r="F4" s="10"/>
      <c r="G4" s="11"/>
      <c r="H4" s="11"/>
      <c r="I4" s="11"/>
      <c r="J4" s="11"/>
      <c r="K4" s="11"/>
      <c r="L4" s="11"/>
      <c r="M4" s="11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1"/>
      <c r="Z4" s="83"/>
      <c r="AA4" s="11"/>
      <c r="AB4" s="11"/>
      <c r="AC4" s="11"/>
      <c r="AD4" s="11"/>
      <c r="AE4" s="11"/>
      <c r="AF4" s="86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87"/>
      <c r="AZ4" s="11"/>
      <c r="BA4" s="84"/>
      <c r="BB4" s="11"/>
      <c r="BC4" s="11"/>
      <c r="BD4" s="11"/>
      <c r="BE4" s="11"/>
      <c r="BF4" s="11"/>
      <c r="BG4" s="11"/>
      <c r="BH4" s="11"/>
      <c r="BI4" s="11"/>
      <c r="BJ4" s="13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90" t="s">
        <v>0</v>
      </c>
      <c r="CB4" s="91"/>
      <c r="CC4" s="91"/>
      <c r="CD4" s="91"/>
      <c r="CE4" s="92"/>
      <c r="CF4" s="10"/>
    </row>
    <row r="5" spans="1:84" ht="53.4" x14ac:dyDescent="0.3">
      <c r="A5" s="14" t="s">
        <v>1</v>
      </c>
      <c r="B5" s="15" t="s">
        <v>2</v>
      </c>
      <c r="C5" s="15" t="s">
        <v>3</v>
      </c>
      <c r="D5" s="14" t="s">
        <v>4</v>
      </c>
      <c r="E5" s="15" t="s">
        <v>5</v>
      </c>
      <c r="F5" s="15" t="s">
        <v>6</v>
      </c>
      <c r="G5" s="16" t="s">
        <v>7</v>
      </c>
      <c r="H5" s="16" t="s">
        <v>8</v>
      </c>
      <c r="I5" s="16" t="s">
        <v>9</v>
      </c>
      <c r="J5" s="16" t="s">
        <v>10</v>
      </c>
      <c r="K5" s="17" t="s">
        <v>11</v>
      </c>
      <c r="L5" s="15" t="s">
        <v>12</v>
      </c>
      <c r="M5" s="16" t="s">
        <v>13</v>
      </c>
      <c r="N5" s="15" t="s">
        <v>14</v>
      </c>
      <c r="O5" s="15" t="s">
        <v>15</v>
      </c>
      <c r="P5" s="15" t="s">
        <v>16</v>
      </c>
      <c r="Q5" s="15" t="s">
        <v>17</v>
      </c>
      <c r="R5" s="15" t="s">
        <v>18</v>
      </c>
      <c r="S5" s="15" t="s">
        <v>19</v>
      </c>
      <c r="T5" s="15" t="s">
        <v>20</v>
      </c>
      <c r="U5" s="15" t="s">
        <v>21</v>
      </c>
      <c r="V5" s="15" t="s">
        <v>22</v>
      </c>
      <c r="W5" s="15" t="s">
        <v>23</v>
      </c>
      <c r="X5" s="17" t="s">
        <v>24</v>
      </c>
      <c r="Y5" s="18" t="s">
        <v>25</v>
      </c>
      <c r="Z5" s="19" t="s">
        <v>26</v>
      </c>
      <c r="AA5" s="15" t="s">
        <v>27</v>
      </c>
      <c r="AB5" s="15" t="s">
        <v>28</v>
      </c>
      <c r="AC5" s="15" t="s">
        <v>29</v>
      </c>
      <c r="AD5" s="20" t="s">
        <v>30</v>
      </c>
      <c r="AE5" s="20" t="s">
        <v>31</v>
      </c>
      <c r="AF5" s="21" t="s">
        <v>32</v>
      </c>
      <c r="AG5" s="15" t="s">
        <v>33</v>
      </c>
      <c r="AH5" s="15" t="s">
        <v>34</v>
      </c>
      <c r="AI5" s="15" t="s">
        <v>35</v>
      </c>
      <c r="AJ5" s="15" t="s">
        <v>36</v>
      </c>
      <c r="AK5" s="15" t="s">
        <v>37</v>
      </c>
      <c r="AL5" s="15" t="s">
        <v>38</v>
      </c>
      <c r="AM5" s="15" t="s">
        <v>39</v>
      </c>
      <c r="AN5" s="15" t="s">
        <v>40</v>
      </c>
      <c r="AO5" s="15" t="s">
        <v>41</v>
      </c>
      <c r="AP5" s="15" t="s">
        <v>42</v>
      </c>
      <c r="AQ5" s="15" t="s">
        <v>43</v>
      </c>
      <c r="AR5" s="15" t="s">
        <v>44</v>
      </c>
      <c r="AS5" s="15" t="s">
        <v>45</v>
      </c>
      <c r="AT5" s="15" t="s">
        <v>46</v>
      </c>
      <c r="AU5" s="15" t="s">
        <v>47</v>
      </c>
      <c r="AV5" s="17" t="s">
        <v>48</v>
      </c>
      <c r="AW5" s="18" t="s">
        <v>49</v>
      </c>
      <c r="AX5" s="15" t="s">
        <v>50</v>
      </c>
      <c r="AY5" s="22" t="s">
        <v>51</v>
      </c>
      <c r="AZ5" s="15" t="s">
        <v>52</v>
      </c>
      <c r="BA5" s="19" t="s">
        <v>53</v>
      </c>
      <c r="BB5" s="18" t="s">
        <v>54</v>
      </c>
      <c r="BC5" s="18" t="s">
        <v>55</v>
      </c>
      <c r="BD5" s="18" t="s">
        <v>56</v>
      </c>
      <c r="BE5" s="15" t="s">
        <v>57</v>
      </c>
      <c r="BF5" s="15" t="s">
        <v>58</v>
      </c>
      <c r="BG5" s="15" t="s">
        <v>59</v>
      </c>
      <c r="BH5" s="15" t="s">
        <v>60</v>
      </c>
      <c r="BI5" s="20" t="s">
        <v>61</v>
      </c>
      <c r="BJ5" s="23" t="s">
        <v>62</v>
      </c>
      <c r="BK5" s="15" t="s">
        <v>63</v>
      </c>
      <c r="BL5" s="15" t="s">
        <v>64</v>
      </c>
      <c r="BM5" s="15" t="s">
        <v>65</v>
      </c>
      <c r="BN5" s="15" t="s">
        <v>66</v>
      </c>
      <c r="BO5" s="15" t="s">
        <v>67</v>
      </c>
      <c r="BP5" s="15" t="s">
        <v>68</v>
      </c>
      <c r="BQ5" s="15" t="s">
        <v>69</v>
      </c>
      <c r="BR5" s="15" t="s">
        <v>70</v>
      </c>
      <c r="BS5" s="15" t="s">
        <v>71</v>
      </c>
      <c r="BT5" s="15" t="s">
        <v>72</v>
      </c>
      <c r="BU5" s="15" t="s">
        <v>73</v>
      </c>
      <c r="BV5" s="15" t="s">
        <v>74</v>
      </c>
      <c r="BW5" s="15" t="s">
        <v>75</v>
      </c>
      <c r="BX5" s="15" t="s">
        <v>76</v>
      </c>
      <c r="BY5" s="15" t="s">
        <v>77</v>
      </c>
      <c r="BZ5" s="15" t="s">
        <v>78</v>
      </c>
      <c r="CA5" s="14" t="s">
        <v>79</v>
      </c>
      <c r="CB5" s="14" t="s">
        <v>80</v>
      </c>
      <c r="CC5" s="14" t="s">
        <v>81</v>
      </c>
      <c r="CD5" s="24">
        <v>0</v>
      </c>
      <c r="CE5" s="15" t="s">
        <v>82</v>
      </c>
      <c r="CF5" s="14" t="s">
        <v>83</v>
      </c>
    </row>
    <row r="6" spans="1:84" ht="15.6" x14ac:dyDescent="0.3">
      <c r="A6" s="25"/>
      <c r="B6" s="26" t="s">
        <v>84</v>
      </c>
      <c r="C6" s="27"/>
      <c r="D6" s="27"/>
      <c r="E6" s="27"/>
      <c r="F6" s="28"/>
      <c r="G6" s="29">
        <v>5059602177.8358507</v>
      </c>
      <c r="H6" s="71">
        <v>1482895166.6900008</v>
      </c>
      <c r="I6" s="71">
        <v>126470339.95314945</v>
      </c>
      <c r="J6" s="29">
        <v>188889.51</v>
      </c>
      <c r="K6" s="29">
        <v>1347627.7000000002</v>
      </c>
      <c r="L6" s="29">
        <v>6672343542.0790014</v>
      </c>
      <c r="M6" s="29">
        <v>3224976.88</v>
      </c>
      <c r="N6" s="29">
        <v>1202490500.3600001</v>
      </c>
      <c r="O6" s="29">
        <v>602355476.89999986</v>
      </c>
      <c r="P6" s="29">
        <v>1455561508.3200009</v>
      </c>
      <c r="Q6" s="29">
        <v>7622123.9199999999</v>
      </c>
      <c r="R6" s="29">
        <f>SUM(R9:R66,R69:R186)</f>
        <v>392607977.80999994</v>
      </c>
      <c r="S6" s="29">
        <v>1934612390.3589993</v>
      </c>
      <c r="T6" s="29">
        <f>SUM(T9:T66,T69:T186)</f>
        <v>581711229.15999985</v>
      </c>
      <c r="U6" s="29">
        <v>134233.39000000001</v>
      </c>
      <c r="V6" s="29">
        <v>1071936.56</v>
      </c>
      <c r="W6" s="29">
        <v>230256645.13100001</v>
      </c>
      <c r="X6" s="29">
        <v>375316181.25199997</v>
      </c>
      <c r="Y6" s="29">
        <v>6797910653.671999</v>
      </c>
      <c r="Z6" s="30" t="s">
        <v>85</v>
      </c>
      <c r="AA6" s="29">
        <v>360026856.01199985</v>
      </c>
      <c r="AB6" s="29">
        <v>11685.14</v>
      </c>
      <c r="AC6" s="29">
        <v>885036.45000000007</v>
      </c>
      <c r="AD6" s="29">
        <v>248058.91999999995</v>
      </c>
      <c r="AE6" s="29">
        <v>24671.85</v>
      </c>
      <c r="AF6" s="29">
        <v>272730.76999999996</v>
      </c>
      <c r="AG6" s="29">
        <v>175212854.26199996</v>
      </c>
      <c r="AH6" s="29">
        <v>14210090.420000002</v>
      </c>
      <c r="AI6" s="29">
        <v>42579901.909999982</v>
      </c>
      <c r="AJ6" s="29">
        <v>1071758.57</v>
      </c>
      <c r="AK6" s="29">
        <v>26063242.609999992</v>
      </c>
      <c r="AL6" s="29">
        <v>2940550.100000002</v>
      </c>
      <c r="AM6" s="29">
        <v>13097733.949999997</v>
      </c>
      <c r="AN6" s="29">
        <v>1793215</v>
      </c>
      <c r="AO6" s="29">
        <v>1650257.8199999996</v>
      </c>
      <c r="AP6" s="29">
        <v>3482601.84</v>
      </c>
      <c r="AQ6" s="29">
        <v>12982828.080000004</v>
      </c>
      <c r="AR6" s="29">
        <v>3469812.5599999987</v>
      </c>
      <c r="AS6" s="29">
        <v>551335.73999999987</v>
      </c>
      <c r="AT6" s="29">
        <v>5664482.389999995</v>
      </c>
      <c r="AU6" s="29">
        <v>7238250.3900000006</v>
      </c>
      <c r="AV6" s="29">
        <v>15332154.890000008</v>
      </c>
      <c r="AW6" s="29">
        <v>327160969.70200008</v>
      </c>
      <c r="AX6" s="29">
        <v>1518025.31</v>
      </c>
      <c r="AY6" s="29"/>
      <c r="AZ6" s="29">
        <v>73848.899999999994</v>
      </c>
      <c r="BA6" s="30" t="s">
        <v>85</v>
      </c>
      <c r="BB6" s="29">
        <v>149557461.66999999</v>
      </c>
      <c r="BC6" s="29">
        <v>498443667.91899979</v>
      </c>
      <c r="BD6" s="29">
        <v>35925026.689999998</v>
      </c>
      <c r="BE6" s="29">
        <v>21.800000002433059</v>
      </c>
      <c r="BF6" s="29">
        <v>61623584.605400003</v>
      </c>
      <c r="BG6" s="29">
        <v>797496.83750000154</v>
      </c>
      <c r="BH6" s="29">
        <v>186849.49250000055</v>
      </c>
      <c r="BI6" s="29">
        <v>0</v>
      </c>
      <c r="BJ6" s="29">
        <v>186849.49250000055</v>
      </c>
      <c r="BK6" s="29">
        <v>0</v>
      </c>
      <c r="BL6" s="31">
        <v>889837</v>
      </c>
      <c r="BM6" s="31">
        <v>269801</v>
      </c>
      <c r="BN6" s="31">
        <v>5488</v>
      </c>
      <c r="BO6" s="31">
        <v>-1912.6799999999998</v>
      </c>
      <c r="BP6" s="31">
        <v>-8961</v>
      </c>
      <c r="BQ6" s="31">
        <v>-19052</v>
      </c>
      <c r="BR6" s="31">
        <v>-75044</v>
      </c>
      <c r="BS6" s="31">
        <v>-79432</v>
      </c>
      <c r="BT6" s="31">
        <v>1015</v>
      </c>
      <c r="BU6" s="31">
        <v>-436</v>
      </c>
      <c r="BV6" s="31">
        <v>5227</v>
      </c>
      <c r="BW6" s="31">
        <v>-171153</v>
      </c>
      <c r="BX6" s="31">
        <v>-775</v>
      </c>
      <c r="BY6" s="31">
        <v>814047.32000000007</v>
      </c>
      <c r="BZ6" s="70">
        <v>3737</v>
      </c>
      <c r="CA6" s="70">
        <v>39899</v>
      </c>
      <c r="CB6" s="70">
        <v>17332</v>
      </c>
      <c r="CC6" s="31">
        <v>97459</v>
      </c>
      <c r="CD6" s="31">
        <v>13782</v>
      </c>
      <c r="CE6" s="31">
        <v>1885</v>
      </c>
      <c r="CF6" s="32"/>
    </row>
    <row r="7" spans="1:84" ht="31.2" x14ac:dyDescent="0.3">
      <c r="A7" s="25"/>
      <c r="B7" s="33" t="s">
        <v>86</v>
      </c>
      <c r="C7" s="34"/>
      <c r="D7" s="34"/>
      <c r="E7" s="34"/>
      <c r="F7" s="28"/>
      <c r="G7" s="29">
        <v>28585323.038620625</v>
      </c>
      <c r="H7" s="29">
        <v>8377938.7948587611</v>
      </c>
      <c r="I7" s="29">
        <v>714521.6946505619</v>
      </c>
      <c r="J7" s="29">
        <v>1067.1723728813561</v>
      </c>
      <c r="K7" s="29">
        <v>7613.715819209041</v>
      </c>
      <c r="L7" s="29">
        <v>37696856.169937864</v>
      </c>
      <c r="M7" s="29">
        <v>18220.208361581921</v>
      </c>
      <c r="N7" s="29">
        <v>6793731.640451978</v>
      </c>
      <c r="O7" s="29">
        <v>3403138.2875706209</v>
      </c>
      <c r="P7" s="29">
        <v>8223511.3464406831</v>
      </c>
      <c r="Q7" s="29">
        <v>43062.847005649717</v>
      </c>
      <c r="R7" s="29">
        <f>AVERAGE(R9:R66,R69:R186)</f>
        <v>2230727.1466477271</v>
      </c>
      <c r="S7" s="29">
        <v>10930013.504853103</v>
      </c>
      <c r="T7" s="29">
        <f>AVERAGE(T9:T66,T69:T186)</f>
        <v>3305177.43840909</v>
      </c>
      <c r="U7" s="29">
        <v>758.38073446327689</v>
      </c>
      <c r="V7" s="29">
        <v>6056.1387570621473</v>
      </c>
      <c r="W7" s="29">
        <v>1300885.000740113</v>
      </c>
      <c r="X7" s="29">
        <v>2120430.402553672</v>
      </c>
      <c r="Y7" s="29">
        <v>38406274.879502818</v>
      </c>
      <c r="Z7" s="35">
        <v>9.4076190041441826E-2</v>
      </c>
      <c r="AA7" s="29">
        <v>2034050.0339661008</v>
      </c>
      <c r="AB7" s="29">
        <v>66.017740112994346</v>
      </c>
      <c r="AC7" s="29">
        <v>5000.2059322033901</v>
      </c>
      <c r="AD7" s="29">
        <v>1401.4628248587569</v>
      </c>
      <c r="AE7" s="29">
        <v>139.38898305084746</v>
      </c>
      <c r="AF7" s="29">
        <v>1540.8518079096043</v>
      </c>
      <c r="AG7" s="29">
        <v>989903.13142372866</v>
      </c>
      <c r="AH7" s="29">
        <v>80282.996723163858</v>
      </c>
      <c r="AI7" s="29">
        <v>240564.41757062136</v>
      </c>
      <c r="AJ7" s="29">
        <v>6055.1331638418087</v>
      </c>
      <c r="AK7" s="29">
        <v>147249.95824858753</v>
      </c>
      <c r="AL7" s="29">
        <v>16613.277401129955</v>
      </c>
      <c r="AM7" s="29">
        <v>73998.496892655356</v>
      </c>
      <c r="AN7" s="29">
        <v>10131.158192090395</v>
      </c>
      <c r="AO7" s="29">
        <v>9323.4905084745733</v>
      </c>
      <c r="AP7" s="29">
        <v>19675.716610169489</v>
      </c>
      <c r="AQ7" s="29">
        <v>73349.311186440696</v>
      </c>
      <c r="AR7" s="29">
        <v>19603.460790960446</v>
      </c>
      <c r="AS7" s="29">
        <v>3114.8911864406773</v>
      </c>
      <c r="AT7" s="29">
        <v>32002.725367231611</v>
      </c>
      <c r="AU7" s="29">
        <v>40894.070000000007</v>
      </c>
      <c r="AV7" s="29">
        <v>86622.344011299487</v>
      </c>
      <c r="AW7" s="29">
        <v>1848367.0604632774</v>
      </c>
      <c r="AX7" s="29">
        <v>8576.41418079096</v>
      </c>
      <c r="AY7" s="35">
        <v>4.6399951417882088E-3</v>
      </c>
      <c r="AZ7" s="29">
        <v>417.22542372881355</v>
      </c>
      <c r="BA7" s="35">
        <v>5.9056917631181795E-2</v>
      </c>
      <c r="BB7" s="29">
        <v>844957.41056497162</v>
      </c>
      <c r="BC7" s="29">
        <v>2816065.9204463265</v>
      </c>
      <c r="BD7" s="29">
        <v>202966.25248587568</v>
      </c>
      <c r="BE7" s="29">
        <v>0.1231638418216557</v>
      </c>
      <c r="BF7" s="29">
        <v>348155.84522824863</v>
      </c>
      <c r="BG7" s="29">
        <v>4505.6318502824943</v>
      </c>
      <c r="BH7" s="29">
        <v>1055.6468502824889</v>
      </c>
      <c r="BI7" s="29">
        <v>0</v>
      </c>
      <c r="BJ7" s="29">
        <v>1055.6468502824889</v>
      </c>
      <c r="BK7" s="29">
        <v>0</v>
      </c>
      <c r="BL7" s="31">
        <v>5027.3276836158193</v>
      </c>
      <c r="BM7" s="31">
        <v>1524.2994350282486</v>
      </c>
      <c r="BN7" s="31">
        <v>31.005649717514125</v>
      </c>
      <c r="BO7" s="31">
        <v>-10.806101694915254</v>
      </c>
      <c r="BP7" s="31">
        <v>-50.627118644067799</v>
      </c>
      <c r="BQ7" s="31">
        <v>-107.63841807909604</v>
      </c>
      <c r="BR7" s="31">
        <v>-423.97740112994353</v>
      </c>
      <c r="BS7" s="31">
        <v>-448.76836158192089</v>
      </c>
      <c r="BT7" s="31">
        <v>5.7344632768361583</v>
      </c>
      <c r="BU7" s="31">
        <v>-2.463276836158192</v>
      </c>
      <c r="BV7" s="31">
        <v>29.531073446327685</v>
      </c>
      <c r="BW7" s="31">
        <v>-966.96610169491521</v>
      </c>
      <c r="BX7" s="31">
        <v>-4.3785310734463279</v>
      </c>
      <c r="BY7" s="31">
        <v>4599.137401129944</v>
      </c>
      <c r="BZ7" s="31">
        <v>21.112994350282484</v>
      </c>
      <c r="CA7" s="31">
        <v>225.4180790960452</v>
      </c>
      <c r="CB7" s="31">
        <v>97.920903954802256</v>
      </c>
      <c r="CC7" s="31">
        <v>550.6158192090395</v>
      </c>
      <c r="CD7" s="31">
        <v>77.86440677966101</v>
      </c>
      <c r="CE7" s="31">
        <v>10.649717514124294</v>
      </c>
      <c r="CF7" s="32"/>
    </row>
    <row r="8" spans="1:84" x14ac:dyDescent="0.3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</row>
    <row r="9" spans="1:84" ht="15.6" x14ac:dyDescent="0.3">
      <c r="A9" s="36">
        <v>1</v>
      </c>
      <c r="B9" s="37" t="s">
        <v>87</v>
      </c>
      <c r="C9" s="37" t="s">
        <v>88</v>
      </c>
      <c r="D9" s="38" t="s">
        <v>89</v>
      </c>
      <c r="E9" s="39" t="s">
        <v>90</v>
      </c>
      <c r="F9" s="38" t="s">
        <v>91</v>
      </c>
      <c r="G9" s="59">
        <v>33170676.329999998</v>
      </c>
      <c r="H9" s="59">
        <v>0</v>
      </c>
      <c r="I9" s="59">
        <v>18864.580000000002</v>
      </c>
      <c r="J9" s="59">
        <v>0</v>
      </c>
      <c r="K9" s="58">
        <v>2708.81</v>
      </c>
      <c r="L9" s="58">
        <v>33192249.719999999</v>
      </c>
      <c r="M9" s="58">
        <v>0</v>
      </c>
      <c r="N9" s="59">
        <v>0</v>
      </c>
      <c r="O9" s="59">
        <v>9712968.0399999991</v>
      </c>
      <c r="P9" s="57">
        <v>2413058.0699999998</v>
      </c>
      <c r="Q9" s="59">
        <v>0</v>
      </c>
      <c r="R9" s="59">
        <v>4102435.38</v>
      </c>
      <c r="S9" s="59">
        <v>13100831.67</v>
      </c>
      <c r="T9" s="59">
        <v>1604576.03</v>
      </c>
      <c r="U9" s="59">
        <v>0</v>
      </c>
      <c r="V9" s="59">
        <v>19678.150000000001</v>
      </c>
      <c r="W9" s="59">
        <v>1923129.52</v>
      </c>
      <c r="X9" s="58">
        <v>1783802.43</v>
      </c>
      <c r="Y9" s="58">
        <v>34660479.289999999</v>
      </c>
      <c r="Z9" s="62">
        <v>0.17795637120191304</v>
      </c>
      <c r="AA9" s="58">
        <v>1571203.13</v>
      </c>
      <c r="AB9" s="58">
        <v>0</v>
      </c>
      <c r="AC9" s="58">
        <v>0</v>
      </c>
      <c r="AD9" s="58">
        <v>2708.81</v>
      </c>
      <c r="AE9" s="58">
        <v>0</v>
      </c>
      <c r="AF9" s="58">
        <f>SUM(AD9:AE9)</f>
        <v>2708.81</v>
      </c>
      <c r="AG9" s="58">
        <v>842317.68</v>
      </c>
      <c r="AH9" s="59">
        <v>67194.960000000006</v>
      </c>
      <c r="AI9" s="59">
        <v>194664.79</v>
      </c>
      <c r="AJ9" s="58">
        <v>742.5</v>
      </c>
      <c r="AK9" s="59">
        <v>126333.06</v>
      </c>
      <c r="AL9" s="59">
        <v>40913.839999999997</v>
      </c>
      <c r="AM9" s="59">
        <v>264579.18</v>
      </c>
      <c r="AN9" s="59">
        <v>8600</v>
      </c>
      <c r="AO9" s="59">
        <v>3115</v>
      </c>
      <c r="AP9" s="59">
        <v>0</v>
      </c>
      <c r="AQ9" s="59">
        <v>92217.55</v>
      </c>
      <c r="AR9" s="59">
        <v>20897.919999999998</v>
      </c>
      <c r="AS9" s="59">
        <v>0</v>
      </c>
      <c r="AT9" s="59">
        <v>16850.22</v>
      </c>
      <c r="AU9" s="59">
        <v>23044.07</v>
      </c>
      <c r="AV9" s="59">
        <v>42062.37</v>
      </c>
      <c r="AW9" s="59">
        <v>1743533.14</v>
      </c>
      <c r="AX9" s="59">
        <v>0</v>
      </c>
      <c r="AY9" s="63">
        <f>AX9/AW9</f>
        <v>0</v>
      </c>
      <c r="AZ9" s="58">
        <v>0</v>
      </c>
      <c r="BA9" s="62">
        <v>4.7367232261676349E-2</v>
      </c>
      <c r="BB9" s="59">
        <v>3395193.52</v>
      </c>
      <c r="BC9" s="59">
        <v>2507739.67</v>
      </c>
      <c r="BD9" s="58">
        <v>207592</v>
      </c>
      <c r="BE9" s="58">
        <v>0</v>
      </c>
      <c r="BF9" s="58">
        <v>384638</v>
      </c>
      <c r="BG9" s="58">
        <v>0</v>
      </c>
      <c r="BH9" s="58">
        <v>0</v>
      </c>
      <c r="BI9" s="58">
        <v>0</v>
      </c>
      <c r="BJ9" s="58">
        <f>SUM(BH9:BI9)</f>
        <v>0</v>
      </c>
      <c r="BK9" s="58">
        <v>0</v>
      </c>
      <c r="BL9" s="58">
        <v>6239</v>
      </c>
      <c r="BM9" s="58">
        <v>1460</v>
      </c>
      <c r="BN9" s="59">
        <v>565</v>
      </c>
      <c r="BO9" s="59">
        <v>-35</v>
      </c>
      <c r="BP9" s="59">
        <v>-136</v>
      </c>
      <c r="BQ9" s="59">
        <v>-123</v>
      </c>
      <c r="BR9" s="59">
        <v>-645</v>
      </c>
      <c r="BS9" s="59">
        <v>-336</v>
      </c>
      <c r="BT9" s="59">
        <v>2</v>
      </c>
      <c r="BU9" s="59">
        <v>-1</v>
      </c>
      <c r="BV9" s="59">
        <v>0</v>
      </c>
      <c r="BW9" s="59">
        <v>-2285</v>
      </c>
      <c r="BX9" s="59">
        <v>-3</v>
      </c>
      <c r="BY9" s="59">
        <v>4702</v>
      </c>
      <c r="BZ9" s="59">
        <v>35</v>
      </c>
      <c r="CA9" s="59">
        <v>151</v>
      </c>
      <c r="CB9" s="59">
        <v>99</v>
      </c>
      <c r="CC9" s="59">
        <v>1766</v>
      </c>
      <c r="CD9" s="59">
        <v>63</v>
      </c>
      <c r="CE9" s="59">
        <v>12</v>
      </c>
      <c r="CF9" s="60"/>
    </row>
    <row r="10" spans="1:84" ht="15.6" x14ac:dyDescent="0.3">
      <c r="A10" s="40">
        <v>1</v>
      </c>
      <c r="B10" s="41" t="s">
        <v>92</v>
      </c>
      <c r="C10" s="41" t="s">
        <v>93</v>
      </c>
      <c r="D10" s="42" t="s">
        <v>94</v>
      </c>
      <c r="E10" s="43" t="s">
        <v>90</v>
      </c>
      <c r="F10" s="42" t="s">
        <v>95</v>
      </c>
      <c r="G10" s="59">
        <v>10993151.75</v>
      </c>
      <c r="H10" s="59">
        <v>0</v>
      </c>
      <c r="I10" s="59">
        <v>0</v>
      </c>
      <c r="J10" s="59">
        <v>0</v>
      </c>
      <c r="K10" s="58">
        <v>0</v>
      </c>
      <c r="L10" s="58">
        <v>10993151.75</v>
      </c>
      <c r="M10" s="58">
        <v>0</v>
      </c>
      <c r="N10" s="59">
        <v>1449180.6</v>
      </c>
      <c r="O10" s="59">
        <v>1459337.81</v>
      </c>
      <c r="P10" s="57">
        <v>368201.18</v>
      </c>
      <c r="Q10" s="59">
        <v>15681.25</v>
      </c>
      <c r="R10" s="59">
        <v>807342.1</v>
      </c>
      <c r="S10" s="59">
        <v>5470399.8200000003</v>
      </c>
      <c r="T10" s="59">
        <v>614698.96</v>
      </c>
      <c r="U10" s="59">
        <v>0</v>
      </c>
      <c r="V10" s="59">
        <v>0</v>
      </c>
      <c r="W10" s="59">
        <v>342554.83</v>
      </c>
      <c r="X10" s="58">
        <v>621421.41999999993</v>
      </c>
      <c r="Y10" s="58">
        <v>11148817.970000001</v>
      </c>
      <c r="Z10" s="62">
        <v>0.10744572774591235</v>
      </c>
      <c r="AA10" s="58">
        <v>555319.49</v>
      </c>
      <c r="AB10" s="58">
        <v>0</v>
      </c>
      <c r="AC10" s="58">
        <v>0</v>
      </c>
      <c r="AD10" s="58">
        <v>0</v>
      </c>
      <c r="AE10" s="58">
        <v>0</v>
      </c>
      <c r="AF10" s="58">
        <f t="shared" ref="AF10:AF76" si="0">SUM(AD10:AE10)</f>
        <v>0</v>
      </c>
      <c r="AG10" s="58">
        <v>174543.44</v>
      </c>
      <c r="AH10" s="59">
        <v>14930.2</v>
      </c>
      <c r="AI10" s="59">
        <v>42129.279999999999</v>
      </c>
      <c r="AJ10" s="58">
        <v>0</v>
      </c>
      <c r="AK10" s="59">
        <v>0</v>
      </c>
      <c r="AL10" s="59">
        <v>3807.17</v>
      </c>
      <c r="AM10" s="59">
        <v>10701.77</v>
      </c>
      <c r="AN10" s="59">
        <v>8175</v>
      </c>
      <c r="AO10" s="59">
        <v>0</v>
      </c>
      <c r="AP10" s="59">
        <v>0</v>
      </c>
      <c r="AQ10" s="59">
        <v>10720.76</v>
      </c>
      <c r="AR10" s="59">
        <v>0</v>
      </c>
      <c r="AS10" s="59">
        <v>0</v>
      </c>
      <c r="AT10" s="59">
        <v>1124.52</v>
      </c>
      <c r="AU10" s="59">
        <v>4427.6899999999996</v>
      </c>
      <c r="AV10" s="59">
        <v>23355.43</v>
      </c>
      <c r="AW10" s="59">
        <v>293915.26</v>
      </c>
      <c r="AX10" s="59">
        <v>0</v>
      </c>
      <c r="AY10" s="63">
        <f t="shared" ref="AY10:AY76" si="1">AX10/AW10</f>
        <v>0</v>
      </c>
      <c r="AZ10" s="58">
        <v>0</v>
      </c>
      <c r="BA10" s="62">
        <v>4.503813125432829E-2</v>
      </c>
      <c r="BB10" s="59">
        <v>373453.64</v>
      </c>
      <c r="BC10" s="59">
        <v>807713.55</v>
      </c>
      <c r="BD10" s="58">
        <v>207592</v>
      </c>
      <c r="BE10" s="58">
        <v>0</v>
      </c>
      <c r="BF10" s="58">
        <v>55708.49</v>
      </c>
      <c r="BG10" s="58">
        <v>0</v>
      </c>
      <c r="BH10" s="58">
        <v>0</v>
      </c>
      <c r="BI10" s="58">
        <v>0</v>
      </c>
      <c r="BJ10" s="58">
        <f t="shared" ref="BJ10:BJ76" si="2">SUM(BH10:BI10)</f>
        <v>0</v>
      </c>
      <c r="BK10" s="58">
        <v>0</v>
      </c>
      <c r="BL10" s="58">
        <v>1448</v>
      </c>
      <c r="BM10" s="58">
        <v>323</v>
      </c>
      <c r="BN10" s="59">
        <v>19</v>
      </c>
      <c r="BO10" s="59">
        <v>0</v>
      </c>
      <c r="BP10" s="59">
        <v>-40</v>
      </c>
      <c r="BQ10" s="59">
        <v>-47</v>
      </c>
      <c r="BR10" s="59">
        <v>-137</v>
      </c>
      <c r="BS10" s="59">
        <v>-94</v>
      </c>
      <c r="BT10" s="59">
        <v>0</v>
      </c>
      <c r="BU10" s="59">
        <v>0</v>
      </c>
      <c r="BV10" s="59">
        <v>-1</v>
      </c>
      <c r="BW10" s="59">
        <v>-274</v>
      </c>
      <c r="BX10" s="59">
        <v>0</v>
      </c>
      <c r="BY10" s="59">
        <v>1197</v>
      </c>
      <c r="BZ10" s="59">
        <v>0</v>
      </c>
      <c r="CA10" s="59">
        <v>86</v>
      </c>
      <c r="CB10" s="59">
        <v>42</v>
      </c>
      <c r="CC10" s="59">
        <v>142</v>
      </c>
      <c r="CD10" s="59">
        <v>1</v>
      </c>
      <c r="CE10" s="59">
        <v>2</v>
      </c>
      <c r="CF10" s="60"/>
    </row>
    <row r="11" spans="1:84" ht="15.6" x14ac:dyDescent="0.3">
      <c r="A11" s="44">
        <v>1</v>
      </c>
      <c r="B11" s="45" t="s">
        <v>96</v>
      </c>
      <c r="C11" s="45" t="s">
        <v>97</v>
      </c>
      <c r="D11" s="42" t="s">
        <v>98</v>
      </c>
      <c r="E11" s="43" t="s">
        <v>90</v>
      </c>
      <c r="F11" s="42" t="s">
        <v>99</v>
      </c>
      <c r="G11" s="59">
        <v>11568567.35</v>
      </c>
      <c r="H11" s="59">
        <v>0</v>
      </c>
      <c r="I11" s="59">
        <v>12697.12</v>
      </c>
      <c r="J11" s="59">
        <v>0</v>
      </c>
      <c r="K11" s="58">
        <v>4122.7</v>
      </c>
      <c r="L11" s="58">
        <v>11585387.17</v>
      </c>
      <c r="M11" s="58">
        <v>0</v>
      </c>
      <c r="N11" s="59">
        <v>188702.41</v>
      </c>
      <c r="O11" s="59">
        <v>1159432.95</v>
      </c>
      <c r="P11" s="57">
        <v>3143453.69</v>
      </c>
      <c r="Q11" s="59">
        <v>55693.18</v>
      </c>
      <c r="R11" s="59">
        <v>901575.8</v>
      </c>
      <c r="S11" s="59">
        <v>3639832.09</v>
      </c>
      <c r="T11" s="59">
        <v>1779866.87</v>
      </c>
      <c r="U11" s="59">
        <v>0</v>
      </c>
      <c r="V11" s="59">
        <v>0</v>
      </c>
      <c r="W11" s="59">
        <v>196735.39</v>
      </c>
      <c r="X11" s="58">
        <v>735697.24</v>
      </c>
      <c r="Y11" s="58">
        <v>11800989.619999999</v>
      </c>
      <c r="Z11" s="62">
        <v>0.21065866120406002</v>
      </c>
      <c r="AA11" s="58">
        <v>675495.25</v>
      </c>
      <c r="AB11" s="58">
        <v>0</v>
      </c>
      <c r="AC11" s="58">
        <v>0</v>
      </c>
      <c r="AD11" s="58">
        <v>4122.7</v>
      </c>
      <c r="AE11" s="58">
        <v>135.47</v>
      </c>
      <c r="AF11" s="58">
        <f t="shared" si="0"/>
        <v>4258.17</v>
      </c>
      <c r="AG11" s="58">
        <v>214646.59</v>
      </c>
      <c r="AH11" s="59">
        <v>18374.09</v>
      </c>
      <c r="AI11" s="59">
        <v>37792.29</v>
      </c>
      <c r="AJ11" s="58">
        <v>0</v>
      </c>
      <c r="AK11" s="59">
        <v>49076.74</v>
      </c>
      <c r="AL11" s="59">
        <v>19581.46</v>
      </c>
      <c r="AM11" s="59">
        <v>30481.8</v>
      </c>
      <c r="AN11" s="59">
        <v>8175</v>
      </c>
      <c r="AO11" s="59">
        <v>200</v>
      </c>
      <c r="AP11" s="59">
        <v>0</v>
      </c>
      <c r="AQ11" s="59">
        <v>12936.19</v>
      </c>
      <c r="AR11" s="59">
        <v>9989.75</v>
      </c>
      <c r="AS11" s="59">
        <v>0</v>
      </c>
      <c r="AT11" s="59">
        <v>0</v>
      </c>
      <c r="AU11" s="59">
        <v>13</v>
      </c>
      <c r="AV11" s="59">
        <v>45253.979999999996</v>
      </c>
      <c r="AW11" s="59">
        <v>446520.89</v>
      </c>
      <c r="AX11" s="59">
        <v>0</v>
      </c>
      <c r="AY11" s="63">
        <f t="shared" si="1"/>
        <v>0</v>
      </c>
      <c r="AZ11" s="58">
        <v>3000</v>
      </c>
      <c r="BA11" s="62">
        <v>4.7499211477659946E-2</v>
      </c>
      <c r="BB11" s="59">
        <v>382713.74</v>
      </c>
      <c r="BC11" s="59">
        <v>2054305.17</v>
      </c>
      <c r="BD11" s="58">
        <v>207592</v>
      </c>
      <c r="BE11" s="58">
        <v>0</v>
      </c>
      <c r="BF11" s="58">
        <v>82957.100000000006</v>
      </c>
      <c r="BG11" s="58">
        <v>0</v>
      </c>
      <c r="BH11" s="58">
        <v>0</v>
      </c>
      <c r="BI11" s="58">
        <v>0</v>
      </c>
      <c r="BJ11" s="58">
        <f t="shared" si="2"/>
        <v>0</v>
      </c>
      <c r="BK11" s="58">
        <v>0</v>
      </c>
      <c r="BL11" s="58">
        <v>1577</v>
      </c>
      <c r="BM11" s="58">
        <v>288</v>
      </c>
      <c r="BN11" s="59">
        <v>3</v>
      </c>
      <c r="BO11" s="59">
        <v>0</v>
      </c>
      <c r="BP11" s="59">
        <v>-32</v>
      </c>
      <c r="BQ11" s="59">
        <v>-49</v>
      </c>
      <c r="BR11" s="59">
        <v>-56</v>
      </c>
      <c r="BS11" s="59">
        <v>-68</v>
      </c>
      <c r="BT11" s="59">
        <v>5</v>
      </c>
      <c r="BU11" s="59">
        <v>0</v>
      </c>
      <c r="BV11" s="59">
        <v>0</v>
      </c>
      <c r="BW11" s="59">
        <v>-326</v>
      </c>
      <c r="BX11" s="59">
        <v>-5</v>
      </c>
      <c r="BY11" s="59">
        <v>1337</v>
      </c>
      <c r="BZ11" s="59">
        <v>11</v>
      </c>
      <c r="CA11" s="59">
        <v>33</v>
      </c>
      <c r="CB11" s="59">
        <v>33</v>
      </c>
      <c r="CC11" s="59">
        <v>245</v>
      </c>
      <c r="CD11" s="59">
        <v>11</v>
      </c>
      <c r="CE11" s="59">
        <v>4</v>
      </c>
      <c r="CF11" s="60"/>
    </row>
    <row r="12" spans="1:84" ht="15.6" x14ac:dyDescent="0.3">
      <c r="A12" s="40">
        <v>1</v>
      </c>
      <c r="B12" s="41" t="s">
        <v>100</v>
      </c>
      <c r="C12" s="41" t="s">
        <v>101</v>
      </c>
      <c r="D12" s="42" t="s">
        <v>102</v>
      </c>
      <c r="E12" s="43" t="s">
        <v>90</v>
      </c>
      <c r="F12" s="42" t="s">
        <v>91</v>
      </c>
      <c r="G12" s="59">
        <v>16420345.25</v>
      </c>
      <c r="H12" s="59">
        <v>0</v>
      </c>
      <c r="I12" s="59">
        <v>45335.03</v>
      </c>
      <c r="J12" s="59">
        <v>1826.11</v>
      </c>
      <c r="K12" s="58">
        <v>79.8</v>
      </c>
      <c r="L12" s="58">
        <v>16467586.189999999</v>
      </c>
      <c r="M12" s="58">
        <v>20290.11</v>
      </c>
      <c r="N12" s="59">
        <v>0</v>
      </c>
      <c r="O12" s="59">
        <v>5471600.0999999996</v>
      </c>
      <c r="P12" s="57">
        <v>950564.44</v>
      </c>
      <c r="Q12" s="59">
        <v>0</v>
      </c>
      <c r="R12" s="59">
        <v>1616975.79</v>
      </c>
      <c r="S12" s="59">
        <v>6937233.3099999996</v>
      </c>
      <c r="T12" s="59">
        <v>787425.91</v>
      </c>
      <c r="U12" s="59">
        <v>0</v>
      </c>
      <c r="V12" s="59">
        <v>0</v>
      </c>
      <c r="W12" s="59">
        <v>803975.37</v>
      </c>
      <c r="X12" s="58">
        <v>1277264</v>
      </c>
      <c r="Y12" s="58">
        <v>17845038.920000002</v>
      </c>
      <c r="Z12" s="62">
        <v>0.14824922332251145</v>
      </c>
      <c r="AA12" s="58">
        <v>1249434.79</v>
      </c>
      <c r="AB12" s="58">
        <v>0</v>
      </c>
      <c r="AC12" s="58">
        <v>0</v>
      </c>
      <c r="AD12" s="58">
        <v>79.8</v>
      </c>
      <c r="AE12" s="58">
        <v>0</v>
      </c>
      <c r="AF12" s="58">
        <f t="shared" si="0"/>
        <v>79.8</v>
      </c>
      <c r="AG12" s="58">
        <v>521752.75</v>
      </c>
      <c r="AH12" s="59">
        <v>42076.13</v>
      </c>
      <c r="AI12" s="59">
        <v>64657.96</v>
      </c>
      <c r="AJ12" s="58">
        <v>0</v>
      </c>
      <c r="AK12" s="59">
        <v>61004.42</v>
      </c>
      <c r="AL12" s="59">
        <v>6439.93</v>
      </c>
      <c r="AM12" s="59">
        <v>171291.67</v>
      </c>
      <c r="AN12" s="59">
        <v>8175</v>
      </c>
      <c r="AO12" s="59">
        <v>2872.5</v>
      </c>
      <c r="AP12" s="59">
        <v>0</v>
      </c>
      <c r="AQ12" s="59">
        <v>49959.119999999995</v>
      </c>
      <c r="AR12" s="59">
        <v>15479.11</v>
      </c>
      <c r="AS12" s="59">
        <v>0</v>
      </c>
      <c r="AT12" s="59">
        <v>6654.18</v>
      </c>
      <c r="AU12" s="59">
        <v>0</v>
      </c>
      <c r="AV12" s="59">
        <v>41841.54</v>
      </c>
      <c r="AW12" s="59">
        <v>992204.31</v>
      </c>
      <c r="AX12" s="59">
        <v>0</v>
      </c>
      <c r="AY12" s="63">
        <f t="shared" si="1"/>
        <v>0</v>
      </c>
      <c r="AZ12" s="58">
        <v>0</v>
      </c>
      <c r="BA12" s="62">
        <v>6.1693197505397625E-2</v>
      </c>
      <c r="BB12" s="59">
        <v>1091954.3799999999</v>
      </c>
      <c r="BC12" s="59">
        <v>1342349.05</v>
      </c>
      <c r="BD12" s="58">
        <v>207592</v>
      </c>
      <c r="BE12" s="58">
        <v>0</v>
      </c>
      <c r="BF12" s="58">
        <v>260069.89</v>
      </c>
      <c r="BG12" s="58">
        <v>12018.8125000001</v>
      </c>
      <c r="BH12" s="58">
        <v>12018.8125000001</v>
      </c>
      <c r="BI12" s="58">
        <v>0</v>
      </c>
      <c r="BJ12" s="58">
        <f t="shared" si="2"/>
        <v>12018.8125000001</v>
      </c>
      <c r="BK12" s="58">
        <v>0</v>
      </c>
      <c r="BL12" s="58">
        <v>2488</v>
      </c>
      <c r="BM12" s="58">
        <v>765</v>
      </c>
      <c r="BN12" s="59">
        <v>82</v>
      </c>
      <c r="BO12" s="59">
        <v>-25</v>
      </c>
      <c r="BP12" s="59">
        <v>-74</v>
      </c>
      <c r="BQ12" s="59">
        <v>-69</v>
      </c>
      <c r="BR12" s="59">
        <v>-294</v>
      </c>
      <c r="BS12" s="59">
        <v>-135</v>
      </c>
      <c r="BT12" s="59">
        <v>0</v>
      </c>
      <c r="BU12" s="59">
        <v>0</v>
      </c>
      <c r="BV12" s="59">
        <v>-26</v>
      </c>
      <c r="BW12" s="59">
        <v>-582</v>
      </c>
      <c r="BX12" s="59">
        <v>-2</v>
      </c>
      <c r="BY12" s="59">
        <v>2128</v>
      </c>
      <c r="BZ12" s="59">
        <v>3</v>
      </c>
      <c r="CA12" s="59">
        <v>53</v>
      </c>
      <c r="CB12" s="59">
        <v>48</v>
      </c>
      <c r="CC12" s="59">
        <v>477</v>
      </c>
      <c r="CD12" s="59">
        <v>1</v>
      </c>
      <c r="CE12" s="59">
        <v>3</v>
      </c>
      <c r="CF12" s="60"/>
    </row>
    <row r="13" spans="1:84" ht="15.6" customHeight="1" x14ac:dyDescent="0.3">
      <c r="A13" s="40">
        <v>1</v>
      </c>
      <c r="B13" s="41" t="s">
        <v>103</v>
      </c>
      <c r="C13" s="41" t="s">
        <v>104</v>
      </c>
      <c r="D13" s="46" t="s">
        <v>105</v>
      </c>
      <c r="E13" s="47" t="s">
        <v>90</v>
      </c>
      <c r="F13" s="46" t="s">
        <v>106</v>
      </c>
      <c r="G13" s="59">
        <v>11492103.560000001</v>
      </c>
      <c r="H13" s="59">
        <v>0</v>
      </c>
      <c r="I13" s="59">
        <v>0</v>
      </c>
      <c r="J13" s="59">
        <v>0</v>
      </c>
      <c r="K13" s="58">
        <v>0</v>
      </c>
      <c r="L13" s="58">
        <v>11492103.560000001</v>
      </c>
      <c r="M13" s="58">
        <v>0</v>
      </c>
      <c r="N13" s="59">
        <v>0</v>
      </c>
      <c r="O13" s="59">
        <v>3103532.52</v>
      </c>
      <c r="P13" s="57">
        <v>970683.15</v>
      </c>
      <c r="Q13" s="59">
        <v>36533.32</v>
      </c>
      <c r="R13" s="59">
        <v>1034331.82</v>
      </c>
      <c r="S13" s="59">
        <v>4597603.7699999996</v>
      </c>
      <c r="T13" s="59">
        <v>634832.44999999995</v>
      </c>
      <c r="U13" s="59">
        <v>0</v>
      </c>
      <c r="V13" s="59">
        <v>13188.22</v>
      </c>
      <c r="W13" s="59">
        <v>521026.67</v>
      </c>
      <c r="X13" s="58">
        <v>668477.54</v>
      </c>
      <c r="Y13" s="58">
        <v>11580209.460000001</v>
      </c>
      <c r="Z13" s="62">
        <v>0.16014303390074916</v>
      </c>
      <c r="AA13" s="58">
        <v>658477.54</v>
      </c>
      <c r="AB13" s="58">
        <v>0</v>
      </c>
      <c r="AC13" s="58">
        <v>0</v>
      </c>
      <c r="AD13" s="58">
        <v>0</v>
      </c>
      <c r="AE13" s="58">
        <v>128.06</v>
      </c>
      <c r="AF13" s="58">
        <f t="shared" si="0"/>
        <v>128.06</v>
      </c>
      <c r="AG13" s="58">
        <v>215813.45</v>
      </c>
      <c r="AH13" s="59">
        <v>17783.73</v>
      </c>
      <c r="AI13" s="59">
        <v>79931.649999999994</v>
      </c>
      <c r="AJ13" s="58">
        <v>0</v>
      </c>
      <c r="AK13" s="59">
        <v>42475.62</v>
      </c>
      <c r="AL13" s="59">
        <v>3440.82</v>
      </c>
      <c r="AM13" s="59">
        <v>31117.5</v>
      </c>
      <c r="AN13" s="59">
        <v>8175</v>
      </c>
      <c r="AO13" s="59">
        <v>9475</v>
      </c>
      <c r="AP13" s="59">
        <v>0</v>
      </c>
      <c r="AQ13" s="59">
        <v>37034.560000000005</v>
      </c>
      <c r="AR13" s="59">
        <v>525.32000000000005</v>
      </c>
      <c r="AS13" s="59">
        <v>0</v>
      </c>
      <c r="AT13" s="59">
        <v>2346.98</v>
      </c>
      <c r="AU13" s="59">
        <v>14164.79</v>
      </c>
      <c r="AV13" s="59">
        <v>14016.49</v>
      </c>
      <c r="AW13" s="59">
        <v>476300.91</v>
      </c>
      <c r="AX13" s="59">
        <v>0</v>
      </c>
      <c r="AY13" s="63">
        <f t="shared" si="1"/>
        <v>0</v>
      </c>
      <c r="AZ13" s="58">
        <v>0</v>
      </c>
      <c r="BA13" s="62">
        <v>4.9140197693601638E-2</v>
      </c>
      <c r="BB13" s="59">
        <v>382279.43</v>
      </c>
      <c r="BC13" s="59">
        <v>1458100.9</v>
      </c>
      <c r="BD13" s="58">
        <v>206102</v>
      </c>
      <c r="BE13" s="58">
        <v>0</v>
      </c>
      <c r="BF13" s="58">
        <v>84405.720000000205</v>
      </c>
      <c r="BG13" s="58">
        <v>0</v>
      </c>
      <c r="BH13" s="58">
        <v>0</v>
      </c>
      <c r="BI13" s="58">
        <v>0</v>
      </c>
      <c r="BJ13" s="58">
        <f t="shared" si="2"/>
        <v>0</v>
      </c>
      <c r="BK13" s="58">
        <v>0</v>
      </c>
      <c r="BL13" s="58">
        <v>1968</v>
      </c>
      <c r="BM13" s="58">
        <v>441</v>
      </c>
      <c r="BN13" s="59">
        <v>0</v>
      </c>
      <c r="BO13" s="59">
        <v>0</v>
      </c>
      <c r="BP13" s="59">
        <v>-33</v>
      </c>
      <c r="BQ13" s="59">
        <v>-77</v>
      </c>
      <c r="BR13" s="59">
        <v>-124</v>
      </c>
      <c r="BS13" s="59">
        <v>-131</v>
      </c>
      <c r="BT13" s="59">
        <v>0</v>
      </c>
      <c r="BU13" s="59">
        <v>0</v>
      </c>
      <c r="BV13" s="59">
        <v>0</v>
      </c>
      <c r="BW13" s="59">
        <v>-448</v>
      </c>
      <c r="BX13" s="59">
        <v>0</v>
      </c>
      <c r="BY13" s="59">
        <v>1596</v>
      </c>
      <c r="BZ13" s="59">
        <v>0</v>
      </c>
      <c r="CA13" s="59">
        <v>80</v>
      </c>
      <c r="CB13" s="59">
        <v>24</v>
      </c>
      <c r="CC13" s="59">
        <v>354</v>
      </c>
      <c r="CD13" s="59">
        <v>0</v>
      </c>
      <c r="CE13" s="59">
        <v>6</v>
      </c>
      <c r="CF13" s="60"/>
    </row>
    <row r="14" spans="1:84" ht="15.6" customHeight="1" x14ac:dyDescent="0.3">
      <c r="A14" s="40">
        <v>2</v>
      </c>
      <c r="B14" s="41" t="s">
        <v>107</v>
      </c>
      <c r="C14" s="41" t="s">
        <v>108</v>
      </c>
      <c r="D14" s="46" t="s">
        <v>109</v>
      </c>
      <c r="E14" s="46" t="s">
        <v>110</v>
      </c>
      <c r="F14" s="46" t="s">
        <v>111</v>
      </c>
      <c r="G14" s="59">
        <v>16381797.449999999</v>
      </c>
      <c r="H14" s="59">
        <v>-62.52</v>
      </c>
      <c r="I14" s="59">
        <v>779581.27</v>
      </c>
      <c r="J14" s="59">
        <v>0</v>
      </c>
      <c r="K14" s="58">
        <v>0</v>
      </c>
      <c r="L14" s="58">
        <v>17161316.199999999</v>
      </c>
      <c r="M14" s="58">
        <v>0</v>
      </c>
      <c r="N14" s="59">
        <v>189231.09</v>
      </c>
      <c r="O14" s="59">
        <v>2257806.4700000002</v>
      </c>
      <c r="P14" s="57">
        <v>3754721.17</v>
      </c>
      <c r="Q14" s="59">
        <v>0</v>
      </c>
      <c r="R14" s="59">
        <v>1129052.81</v>
      </c>
      <c r="S14" s="59">
        <v>5215770.6900000004</v>
      </c>
      <c r="T14" s="59">
        <v>1915823.45</v>
      </c>
      <c r="U14" s="59">
        <v>0</v>
      </c>
      <c r="V14" s="59">
        <v>0</v>
      </c>
      <c r="W14" s="59">
        <v>1023361.06</v>
      </c>
      <c r="X14" s="58">
        <v>1824039.93</v>
      </c>
      <c r="Y14" s="58">
        <v>17309806.670000002</v>
      </c>
      <c r="Z14" s="62">
        <v>0.25941627600245942</v>
      </c>
      <c r="AA14" s="58">
        <v>1824039.93</v>
      </c>
      <c r="AB14" s="58">
        <v>0</v>
      </c>
      <c r="AC14" s="58">
        <v>0</v>
      </c>
      <c r="AD14" s="58">
        <v>0</v>
      </c>
      <c r="AE14" s="58">
        <v>339.25</v>
      </c>
      <c r="AF14" s="58">
        <f t="shared" si="0"/>
        <v>339.25</v>
      </c>
      <c r="AG14" s="58">
        <v>764956.31</v>
      </c>
      <c r="AH14" s="59">
        <v>66370.45</v>
      </c>
      <c r="AI14" s="59">
        <v>206940.45</v>
      </c>
      <c r="AJ14" s="58">
        <v>0</v>
      </c>
      <c r="AK14" s="59">
        <v>137556.72</v>
      </c>
      <c r="AL14" s="59">
        <v>31400.35</v>
      </c>
      <c r="AM14" s="59">
        <v>51059.85</v>
      </c>
      <c r="AN14" s="59">
        <v>11400</v>
      </c>
      <c r="AO14" s="59">
        <v>3280</v>
      </c>
      <c r="AP14" s="59">
        <v>0</v>
      </c>
      <c r="AQ14" s="59">
        <v>57129.86</v>
      </c>
      <c r="AR14" s="59">
        <v>11064.44</v>
      </c>
      <c r="AS14" s="59">
        <v>0</v>
      </c>
      <c r="AT14" s="59">
        <v>12455.65</v>
      </c>
      <c r="AU14" s="59">
        <v>26643.95</v>
      </c>
      <c r="AV14" s="59">
        <v>111203.02</v>
      </c>
      <c r="AW14" s="59">
        <v>1491461.05</v>
      </c>
      <c r="AX14" s="59">
        <v>0</v>
      </c>
      <c r="AY14" s="63">
        <f t="shared" si="1"/>
        <v>0</v>
      </c>
      <c r="AZ14" s="58">
        <v>0</v>
      </c>
      <c r="BA14" s="62">
        <v>8.7791746771613055E-2</v>
      </c>
      <c r="BB14" s="59">
        <v>1206746.45</v>
      </c>
      <c r="BC14" s="59">
        <v>3042942.22</v>
      </c>
      <c r="BD14" s="58">
        <v>207591.97</v>
      </c>
      <c r="BE14" s="58">
        <v>0</v>
      </c>
      <c r="BF14" s="58">
        <v>290293.8</v>
      </c>
      <c r="BG14" s="58">
        <v>0</v>
      </c>
      <c r="BH14" s="58">
        <v>0</v>
      </c>
      <c r="BI14" s="58">
        <v>0</v>
      </c>
      <c r="BJ14" s="58">
        <f t="shared" si="2"/>
        <v>0</v>
      </c>
      <c r="BK14" s="58">
        <v>0</v>
      </c>
      <c r="BL14" s="58">
        <v>3282</v>
      </c>
      <c r="BM14" s="58">
        <v>718</v>
      </c>
      <c r="BN14" s="59">
        <v>33</v>
      </c>
      <c r="BO14" s="59">
        <v>0</v>
      </c>
      <c r="BP14" s="59">
        <v>-31</v>
      </c>
      <c r="BQ14" s="59">
        <v>-84</v>
      </c>
      <c r="BR14" s="59">
        <v>-125</v>
      </c>
      <c r="BS14" s="59">
        <v>-230</v>
      </c>
      <c r="BT14" s="59">
        <v>8</v>
      </c>
      <c r="BU14" s="59">
        <v>0</v>
      </c>
      <c r="BV14" s="59">
        <v>0</v>
      </c>
      <c r="BW14" s="59">
        <v>-534</v>
      </c>
      <c r="BX14" s="59">
        <v>-1</v>
      </c>
      <c r="BY14" s="59">
        <v>3036</v>
      </c>
      <c r="BZ14" s="59">
        <v>88</v>
      </c>
      <c r="CA14" s="59">
        <v>87</v>
      </c>
      <c r="CB14" s="59">
        <v>44</v>
      </c>
      <c r="CC14" s="59">
        <v>373</v>
      </c>
      <c r="CD14" s="59">
        <v>16</v>
      </c>
      <c r="CE14" s="59">
        <v>16</v>
      </c>
      <c r="CF14" s="60"/>
    </row>
    <row r="15" spans="1:84" ht="15.6" customHeight="1" x14ac:dyDescent="0.3">
      <c r="A15" s="40">
        <v>2</v>
      </c>
      <c r="B15" s="41" t="s">
        <v>112</v>
      </c>
      <c r="C15" s="41" t="s">
        <v>113</v>
      </c>
      <c r="D15" s="46" t="s">
        <v>114</v>
      </c>
      <c r="E15" s="46" t="s">
        <v>115</v>
      </c>
      <c r="F15" s="46" t="s">
        <v>111</v>
      </c>
      <c r="G15" s="59">
        <v>16398588.449999999</v>
      </c>
      <c r="H15" s="59">
        <v>1729</v>
      </c>
      <c r="I15" s="59">
        <v>23741.6000000001</v>
      </c>
      <c r="J15" s="59">
        <v>0</v>
      </c>
      <c r="K15" s="58">
        <v>0</v>
      </c>
      <c r="L15" s="58">
        <v>16424059.050000001</v>
      </c>
      <c r="M15" s="58">
        <v>0</v>
      </c>
      <c r="N15" s="59">
        <v>0</v>
      </c>
      <c r="O15" s="59">
        <v>2908103.09</v>
      </c>
      <c r="P15" s="57">
        <v>1175784.51</v>
      </c>
      <c r="Q15" s="59">
        <v>0</v>
      </c>
      <c r="R15" s="59">
        <v>1002250.62</v>
      </c>
      <c r="S15" s="59">
        <v>8497401.7799999993</v>
      </c>
      <c r="T15" s="59">
        <v>623466.63</v>
      </c>
      <c r="U15" s="59">
        <v>0</v>
      </c>
      <c r="V15" s="59">
        <v>0</v>
      </c>
      <c r="W15" s="59">
        <v>714516.37</v>
      </c>
      <c r="X15" s="58">
        <v>1171343.19</v>
      </c>
      <c r="Y15" s="58">
        <v>16092866.189999999</v>
      </c>
      <c r="Z15" s="62">
        <v>0.13362590429613969</v>
      </c>
      <c r="AA15" s="58">
        <v>1171343.19</v>
      </c>
      <c r="AB15" s="58">
        <v>0</v>
      </c>
      <c r="AC15" s="58">
        <v>0</v>
      </c>
      <c r="AD15" s="58">
        <v>0</v>
      </c>
      <c r="AE15" s="58">
        <v>285.3</v>
      </c>
      <c r="AF15" s="58">
        <f t="shared" si="0"/>
        <v>285.3</v>
      </c>
      <c r="AG15" s="58">
        <v>479871.13</v>
      </c>
      <c r="AH15" s="59">
        <v>41855.15</v>
      </c>
      <c r="AI15" s="59">
        <v>130919.43</v>
      </c>
      <c r="AJ15" s="58">
        <v>0</v>
      </c>
      <c r="AK15" s="59">
        <v>59119.86</v>
      </c>
      <c r="AL15" s="59">
        <v>39221.68</v>
      </c>
      <c r="AM15" s="59">
        <v>77765.210000000006</v>
      </c>
      <c r="AN15" s="59">
        <v>9400</v>
      </c>
      <c r="AO15" s="59">
        <v>2787.5</v>
      </c>
      <c r="AP15" s="59">
        <v>0</v>
      </c>
      <c r="AQ15" s="59">
        <v>19204.86</v>
      </c>
      <c r="AR15" s="59">
        <v>9892.98</v>
      </c>
      <c r="AS15" s="59">
        <v>0</v>
      </c>
      <c r="AT15" s="59">
        <v>2014.5</v>
      </c>
      <c r="AU15" s="59">
        <v>13791.28</v>
      </c>
      <c r="AV15" s="59">
        <v>47075.360000000001</v>
      </c>
      <c r="AW15" s="59">
        <v>932918.94</v>
      </c>
      <c r="AX15" s="59">
        <v>0</v>
      </c>
      <c r="AY15" s="63">
        <f t="shared" si="1"/>
        <v>0</v>
      </c>
      <c r="AZ15" s="58">
        <v>0</v>
      </c>
      <c r="BA15" s="62">
        <v>6.415189347707817E-2</v>
      </c>
      <c r="BB15" s="59">
        <v>923490.56</v>
      </c>
      <c r="BC15" s="59">
        <v>1268016.69</v>
      </c>
      <c r="BD15" s="58">
        <v>207592</v>
      </c>
      <c r="BE15" s="58">
        <v>0</v>
      </c>
      <c r="BF15" s="58">
        <v>224172.36</v>
      </c>
      <c r="BG15" s="58">
        <v>0</v>
      </c>
      <c r="BH15" s="58">
        <v>0</v>
      </c>
      <c r="BI15" s="58">
        <v>0</v>
      </c>
      <c r="BJ15" s="58">
        <f t="shared" si="2"/>
        <v>0</v>
      </c>
      <c r="BK15" s="58">
        <v>0</v>
      </c>
      <c r="BL15" s="58">
        <v>1815</v>
      </c>
      <c r="BM15" s="58">
        <v>1052</v>
      </c>
      <c r="BN15" s="59">
        <v>3</v>
      </c>
      <c r="BO15" s="59">
        <v>0</v>
      </c>
      <c r="BP15" s="59">
        <v>-26</v>
      </c>
      <c r="BQ15" s="59">
        <v>-35</v>
      </c>
      <c r="BR15" s="59">
        <v>-636</v>
      </c>
      <c r="BS15" s="59">
        <v>-99</v>
      </c>
      <c r="BT15" s="59">
        <v>0</v>
      </c>
      <c r="BU15" s="59">
        <v>-13</v>
      </c>
      <c r="BV15" s="59">
        <v>0</v>
      </c>
      <c r="BW15" s="59">
        <v>-434</v>
      </c>
      <c r="BX15" s="59">
        <v>0</v>
      </c>
      <c r="BY15" s="59">
        <v>1627</v>
      </c>
      <c r="BZ15" s="59">
        <v>0</v>
      </c>
      <c r="CA15" s="59">
        <v>124</v>
      </c>
      <c r="CB15" s="59">
        <v>51</v>
      </c>
      <c r="CC15" s="59">
        <v>250</v>
      </c>
      <c r="CD15" s="59">
        <v>0</v>
      </c>
      <c r="CE15" s="59">
        <v>9</v>
      </c>
      <c r="CF15" s="60"/>
    </row>
    <row r="16" spans="1:84" ht="15.6" customHeight="1" x14ac:dyDescent="0.3">
      <c r="A16" s="40">
        <v>2</v>
      </c>
      <c r="B16" s="41" t="s">
        <v>116</v>
      </c>
      <c r="C16" s="41" t="s">
        <v>117</v>
      </c>
      <c r="D16" s="46" t="s">
        <v>118</v>
      </c>
      <c r="E16" s="46" t="s">
        <v>115</v>
      </c>
      <c r="F16" s="46" t="s">
        <v>111</v>
      </c>
      <c r="G16" s="59">
        <v>13235212.18</v>
      </c>
      <c r="H16" s="59">
        <v>65237.24</v>
      </c>
      <c r="I16" s="59">
        <v>5568</v>
      </c>
      <c r="J16" s="59">
        <v>0</v>
      </c>
      <c r="K16" s="58">
        <v>1632.84</v>
      </c>
      <c r="L16" s="58">
        <v>13307650.26</v>
      </c>
      <c r="M16" s="58">
        <v>0</v>
      </c>
      <c r="N16" s="59">
        <v>0</v>
      </c>
      <c r="O16" s="59">
        <v>3397345.99</v>
      </c>
      <c r="P16" s="57">
        <v>857686.56</v>
      </c>
      <c r="Q16" s="59">
        <v>0</v>
      </c>
      <c r="R16" s="59">
        <v>674875.05</v>
      </c>
      <c r="S16" s="59">
        <v>6443909.5899999999</v>
      </c>
      <c r="T16" s="59">
        <v>556006.29</v>
      </c>
      <c r="U16" s="59">
        <v>0</v>
      </c>
      <c r="V16" s="59">
        <v>0</v>
      </c>
      <c r="W16" s="59">
        <v>597790.68999999994</v>
      </c>
      <c r="X16" s="58">
        <v>1156882.9000000001</v>
      </c>
      <c r="Y16" s="58">
        <v>13684497.07</v>
      </c>
      <c r="Z16" s="62">
        <v>6.733968918773596E-2</v>
      </c>
      <c r="AA16" s="58">
        <v>1155250.06</v>
      </c>
      <c r="AB16" s="58">
        <v>0</v>
      </c>
      <c r="AC16" s="58">
        <v>0</v>
      </c>
      <c r="AD16" s="58">
        <v>1632.84</v>
      </c>
      <c r="AE16" s="58">
        <v>0</v>
      </c>
      <c r="AF16" s="58">
        <f t="shared" si="0"/>
        <v>1632.84</v>
      </c>
      <c r="AG16" s="58">
        <v>430093.75</v>
      </c>
      <c r="AH16" s="59">
        <v>36153.24</v>
      </c>
      <c r="AI16" s="59">
        <v>58661.36</v>
      </c>
      <c r="AJ16" s="58">
        <v>0</v>
      </c>
      <c r="AK16" s="59">
        <v>145401.07</v>
      </c>
      <c r="AL16" s="59">
        <v>39833.629999999997</v>
      </c>
      <c r="AM16" s="59">
        <v>34330.65</v>
      </c>
      <c r="AN16" s="59">
        <v>9400</v>
      </c>
      <c r="AO16" s="59">
        <v>4501.5200000000004</v>
      </c>
      <c r="AP16" s="59">
        <v>0</v>
      </c>
      <c r="AQ16" s="59">
        <v>60904.42</v>
      </c>
      <c r="AR16" s="59">
        <v>6562.15</v>
      </c>
      <c r="AS16" s="59">
        <v>0</v>
      </c>
      <c r="AT16" s="59">
        <v>10352.219999999999</v>
      </c>
      <c r="AU16" s="59">
        <v>30</v>
      </c>
      <c r="AV16" s="59">
        <v>73480.240000000005</v>
      </c>
      <c r="AW16" s="59">
        <v>909704.25</v>
      </c>
      <c r="AX16" s="59">
        <v>0</v>
      </c>
      <c r="AY16" s="63">
        <f t="shared" si="1"/>
        <v>0</v>
      </c>
      <c r="AZ16" s="58">
        <v>0</v>
      </c>
      <c r="BA16" s="62">
        <v>7.9630092504927821E-2</v>
      </c>
      <c r="BB16" s="59">
        <v>537507.49</v>
      </c>
      <c r="BC16" s="59">
        <v>358140.64</v>
      </c>
      <c r="BD16" s="58">
        <v>207592</v>
      </c>
      <c r="BE16" s="58">
        <v>0</v>
      </c>
      <c r="BF16" s="58">
        <v>228582.25</v>
      </c>
      <c r="BG16" s="58">
        <v>1156.1875000002599</v>
      </c>
      <c r="BH16" s="58">
        <v>1156.1875000002599</v>
      </c>
      <c r="BI16" s="58">
        <v>0</v>
      </c>
      <c r="BJ16" s="58">
        <f t="shared" si="2"/>
        <v>1156.1875000002599</v>
      </c>
      <c r="BK16" s="58">
        <v>0</v>
      </c>
      <c r="BL16" s="58">
        <v>1302</v>
      </c>
      <c r="BM16" s="58">
        <v>818</v>
      </c>
      <c r="BN16" s="59">
        <v>13</v>
      </c>
      <c r="BO16" s="59">
        <v>-3</v>
      </c>
      <c r="BP16" s="59">
        <v>-32</v>
      </c>
      <c r="BQ16" s="59">
        <v>-10</v>
      </c>
      <c r="BR16" s="59">
        <v>-703</v>
      </c>
      <c r="BS16" s="59">
        <v>-126</v>
      </c>
      <c r="BT16" s="59">
        <v>17</v>
      </c>
      <c r="BU16" s="59">
        <v>0</v>
      </c>
      <c r="BV16" s="59">
        <v>205</v>
      </c>
      <c r="BW16" s="59">
        <v>-237</v>
      </c>
      <c r="BX16" s="59">
        <v>-1</v>
      </c>
      <c r="BY16" s="59">
        <v>1243</v>
      </c>
      <c r="BZ16" s="59">
        <v>0</v>
      </c>
      <c r="CA16" s="59">
        <v>119</v>
      </c>
      <c r="CB16" s="59">
        <v>24</v>
      </c>
      <c r="CC16" s="59">
        <v>85</v>
      </c>
      <c r="CD16" s="59">
        <v>0</v>
      </c>
      <c r="CE16" s="59">
        <v>9</v>
      </c>
      <c r="CF16" s="60"/>
    </row>
    <row r="17" spans="1:84" ht="15.6" customHeight="1" x14ac:dyDescent="0.3">
      <c r="A17" s="40">
        <v>2</v>
      </c>
      <c r="B17" s="41" t="s">
        <v>119</v>
      </c>
      <c r="C17" s="41" t="s">
        <v>120</v>
      </c>
      <c r="D17" s="46" t="s">
        <v>121</v>
      </c>
      <c r="E17" s="46" t="s">
        <v>122</v>
      </c>
      <c r="F17" s="46" t="s">
        <v>111</v>
      </c>
      <c r="G17" s="59">
        <v>20534988.079999998</v>
      </c>
      <c r="H17" s="59">
        <v>168454.08</v>
      </c>
      <c r="I17" s="59">
        <v>229275.04</v>
      </c>
      <c r="J17" s="59">
        <v>0</v>
      </c>
      <c r="K17" s="58">
        <v>0</v>
      </c>
      <c r="L17" s="58">
        <v>20932717.199999999</v>
      </c>
      <c r="M17" s="58">
        <v>0</v>
      </c>
      <c r="N17" s="59">
        <v>0</v>
      </c>
      <c r="O17" s="59">
        <v>2123809.0299999998</v>
      </c>
      <c r="P17" s="57">
        <v>6663818.4699999997</v>
      </c>
      <c r="Q17" s="59">
        <v>0</v>
      </c>
      <c r="R17" s="59">
        <v>1195370.06</v>
      </c>
      <c r="S17" s="59">
        <v>7986321.3700000001</v>
      </c>
      <c r="T17" s="59">
        <v>1055242.69</v>
      </c>
      <c r="U17" s="59">
        <v>0</v>
      </c>
      <c r="V17" s="59">
        <v>0</v>
      </c>
      <c r="W17" s="59">
        <v>493904.39</v>
      </c>
      <c r="X17" s="58">
        <v>1533488.04</v>
      </c>
      <c r="Y17" s="58">
        <v>21051954.050000001</v>
      </c>
      <c r="Z17" s="62">
        <v>4.9337158145300417E-2</v>
      </c>
      <c r="AA17" s="58">
        <v>1518657.87</v>
      </c>
      <c r="AB17" s="58">
        <v>0</v>
      </c>
      <c r="AC17" s="58">
        <v>0</v>
      </c>
      <c r="AD17" s="58">
        <v>0</v>
      </c>
      <c r="AE17" s="58">
        <v>186.95</v>
      </c>
      <c r="AF17" s="58">
        <f t="shared" si="0"/>
        <v>186.95</v>
      </c>
      <c r="AG17" s="58">
        <v>758097.62</v>
      </c>
      <c r="AH17" s="59">
        <v>62063.44</v>
      </c>
      <c r="AI17" s="59">
        <v>176697.31</v>
      </c>
      <c r="AJ17" s="58">
        <v>0</v>
      </c>
      <c r="AK17" s="59">
        <v>63022.18</v>
      </c>
      <c r="AL17" s="59">
        <v>48833.66</v>
      </c>
      <c r="AM17" s="59">
        <v>100346.53</v>
      </c>
      <c r="AN17" s="59">
        <v>10400</v>
      </c>
      <c r="AO17" s="59">
        <v>3825</v>
      </c>
      <c r="AP17" s="59">
        <v>12546.35</v>
      </c>
      <c r="AQ17" s="59">
        <v>66805.02</v>
      </c>
      <c r="AR17" s="59">
        <v>1309.1199999999999</v>
      </c>
      <c r="AS17" s="59">
        <v>0</v>
      </c>
      <c r="AT17" s="59">
        <v>1207.1300000000001</v>
      </c>
      <c r="AU17" s="59">
        <v>16165.59</v>
      </c>
      <c r="AV17" s="59">
        <v>35243.879999999997</v>
      </c>
      <c r="AW17" s="59">
        <v>1356562.83</v>
      </c>
      <c r="AX17" s="59">
        <v>0</v>
      </c>
      <c r="AY17" s="63">
        <f t="shared" si="1"/>
        <v>0</v>
      </c>
      <c r="AZ17" s="58">
        <v>0</v>
      </c>
      <c r="BA17" s="62">
        <v>7.0076193078657659E-2</v>
      </c>
      <c r="BB17" s="59">
        <v>233969.45</v>
      </c>
      <c r="BC17" s="59">
        <v>787479.55</v>
      </c>
      <c r="BD17" s="58">
        <v>207592</v>
      </c>
      <c r="BE17" s="58">
        <v>5.8207660913467401E-11</v>
      </c>
      <c r="BF17" s="58">
        <v>218141.140000001</v>
      </c>
      <c r="BG17" s="58">
        <v>0</v>
      </c>
      <c r="BH17" s="58">
        <v>0</v>
      </c>
      <c r="BI17" s="58">
        <v>0</v>
      </c>
      <c r="BJ17" s="58">
        <f t="shared" si="2"/>
        <v>0</v>
      </c>
      <c r="BK17" s="58">
        <v>0</v>
      </c>
      <c r="BL17" s="58">
        <v>3073</v>
      </c>
      <c r="BM17" s="58">
        <v>865</v>
      </c>
      <c r="BN17" s="59">
        <v>0</v>
      </c>
      <c r="BO17" s="59">
        <v>0</v>
      </c>
      <c r="BP17" s="59">
        <v>-28</v>
      </c>
      <c r="BQ17" s="59">
        <v>-79</v>
      </c>
      <c r="BR17" s="59">
        <v>-191</v>
      </c>
      <c r="BS17" s="59">
        <v>-263</v>
      </c>
      <c r="BT17" s="59">
        <v>0</v>
      </c>
      <c r="BU17" s="59">
        <v>0</v>
      </c>
      <c r="BV17" s="59">
        <v>44</v>
      </c>
      <c r="BW17" s="59">
        <v>-826</v>
      </c>
      <c r="BX17" s="59">
        <v>-3</v>
      </c>
      <c r="BY17" s="59">
        <v>2592</v>
      </c>
      <c r="BZ17" s="59">
        <v>18</v>
      </c>
      <c r="CA17" s="59">
        <v>165</v>
      </c>
      <c r="CB17" s="59">
        <v>75</v>
      </c>
      <c r="CC17" s="59">
        <v>565</v>
      </c>
      <c r="CD17" s="59">
        <v>3</v>
      </c>
      <c r="CE17" s="59">
        <v>9</v>
      </c>
      <c r="CF17" s="60"/>
    </row>
    <row r="18" spans="1:84" ht="15.6" customHeight="1" x14ac:dyDescent="0.3">
      <c r="A18" s="40">
        <v>2</v>
      </c>
      <c r="B18" s="41" t="s">
        <v>123</v>
      </c>
      <c r="C18" s="41" t="s">
        <v>124</v>
      </c>
      <c r="D18" s="46" t="s">
        <v>125</v>
      </c>
      <c r="E18" s="46" t="s">
        <v>122</v>
      </c>
      <c r="F18" s="46" t="s">
        <v>111</v>
      </c>
      <c r="G18" s="59">
        <v>16381338.220000001</v>
      </c>
      <c r="H18" s="59">
        <v>20619.240000000002</v>
      </c>
      <c r="I18" s="59">
        <v>288688.65000000002</v>
      </c>
      <c r="J18" s="59">
        <v>0</v>
      </c>
      <c r="K18" s="58">
        <v>0</v>
      </c>
      <c r="L18" s="58">
        <v>16690646.109999999</v>
      </c>
      <c r="M18" s="58">
        <v>0</v>
      </c>
      <c r="N18" s="59">
        <v>372608.48</v>
      </c>
      <c r="O18" s="59">
        <v>1293906.8799999999</v>
      </c>
      <c r="P18" s="57">
        <v>3816374.05</v>
      </c>
      <c r="Q18" s="59">
        <v>0</v>
      </c>
      <c r="R18" s="59">
        <v>836673.28</v>
      </c>
      <c r="S18" s="59">
        <v>8288258.9699999997</v>
      </c>
      <c r="T18" s="59">
        <v>838836.44</v>
      </c>
      <c r="U18" s="59">
        <v>0</v>
      </c>
      <c r="V18" s="59">
        <v>0</v>
      </c>
      <c r="W18" s="59">
        <v>371179.96</v>
      </c>
      <c r="X18" s="58">
        <v>1227434.57</v>
      </c>
      <c r="Y18" s="58">
        <v>17045272.629999999</v>
      </c>
      <c r="Z18" s="62">
        <v>9.1306699438300457E-2</v>
      </c>
      <c r="AA18" s="58">
        <v>1214198.25</v>
      </c>
      <c r="AB18" s="58">
        <v>0</v>
      </c>
      <c r="AC18" s="58">
        <v>0</v>
      </c>
      <c r="AD18" s="58">
        <v>0</v>
      </c>
      <c r="AE18" s="58">
        <v>0</v>
      </c>
      <c r="AF18" s="58">
        <f t="shared" si="0"/>
        <v>0</v>
      </c>
      <c r="AG18" s="58">
        <v>432846.54</v>
      </c>
      <c r="AH18" s="59">
        <v>37090.370000000003</v>
      </c>
      <c r="AI18" s="59">
        <v>81187.56</v>
      </c>
      <c r="AJ18" s="58">
        <v>0</v>
      </c>
      <c r="AK18" s="59">
        <v>70881.149999999994</v>
      </c>
      <c r="AL18" s="59">
        <v>37498.17</v>
      </c>
      <c r="AM18" s="59">
        <v>46877.62</v>
      </c>
      <c r="AN18" s="59">
        <v>9400</v>
      </c>
      <c r="AO18" s="59">
        <v>4831.2</v>
      </c>
      <c r="AP18" s="59">
        <v>0</v>
      </c>
      <c r="AQ18" s="59">
        <v>109479.48</v>
      </c>
      <c r="AR18" s="59">
        <v>18287.509999999998</v>
      </c>
      <c r="AS18" s="59">
        <v>0</v>
      </c>
      <c r="AT18" s="59">
        <v>8137.93</v>
      </c>
      <c r="AU18" s="59">
        <v>28544.61</v>
      </c>
      <c r="AV18" s="59">
        <v>70663.460000000006</v>
      </c>
      <c r="AW18" s="59">
        <v>955725.6</v>
      </c>
      <c r="AX18" s="59">
        <v>0</v>
      </c>
      <c r="AY18" s="63">
        <f t="shared" si="1"/>
        <v>0</v>
      </c>
      <c r="AZ18" s="58">
        <v>0</v>
      </c>
      <c r="BA18" s="62">
        <v>6.659251782228702E-2</v>
      </c>
      <c r="BB18" s="59">
        <v>349984.38</v>
      </c>
      <c r="BC18" s="59">
        <v>1147624.22</v>
      </c>
      <c r="BD18" s="58">
        <v>207587.18</v>
      </c>
      <c r="BE18" s="58">
        <v>0</v>
      </c>
      <c r="BF18" s="58">
        <v>173898.77</v>
      </c>
      <c r="BG18" s="58">
        <v>0</v>
      </c>
      <c r="BH18" s="58">
        <v>0</v>
      </c>
      <c r="BI18" s="58">
        <v>0</v>
      </c>
      <c r="BJ18" s="58">
        <f t="shared" si="2"/>
        <v>0</v>
      </c>
      <c r="BK18" s="58">
        <v>0</v>
      </c>
      <c r="BL18" s="58">
        <v>2288</v>
      </c>
      <c r="BM18" s="58">
        <v>353</v>
      </c>
      <c r="BN18" s="59">
        <v>0</v>
      </c>
      <c r="BO18" s="59">
        <v>0</v>
      </c>
      <c r="BP18" s="59">
        <v>-16</v>
      </c>
      <c r="BQ18" s="59">
        <v>-79</v>
      </c>
      <c r="BR18" s="59">
        <v>-70</v>
      </c>
      <c r="BS18" s="59">
        <v>-107</v>
      </c>
      <c r="BT18" s="59">
        <v>0</v>
      </c>
      <c r="BU18" s="59">
        <v>0</v>
      </c>
      <c r="BV18" s="59">
        <v>112</v>
      </c>
      <c r="BW18" s="59">
        <v>-663</v>
      </c>
      <c r="BX18" s="59">
        <v>-3</v>
      </c>
      <c r="BY18" s="59">
        <v>1815</v>
      </c>
      <c r="BZ18" s="59">
        <v>2</v>
      </c>
      <c r="CA18" s="59">
        <v>211</v>
      </c>
      <c r="CB18" s="59">
        <v>141</v>
      </c>
      <c r="CC18" s="59">
        <v>312</v>
      </c>
      <c r="CD18" s="59">
        <v>0</v>
      </c>
      <c r="CE18" s="59">
        <v>2</v>
      </c>
      <c r="CF18" s="60"/>
    </row>
    <row r="19" spans="1:84" ht="15.6" customHeight="1" x14ac:dyDescent="0.3">
      <c r="A19" s="40">
        <v>2</v>
      </c>
      <c r="B19" s="41" t="s">
        <v>126</v>
      </c>
      <c r="C19" s="41" t="s">
        <v>127</v>
      </c>
      <c r="D19" s="46" t="s">
        <v>128</v>
      </c>
      <c r="E19" s="46" t="s">
        <v>129</v>
      </c>
      <c r="F19" s="46" t="s">
        <v>111</v>
      </c>
      <c r="G19" s="59">
        <v>24311606.879999999</v>
      </c>
      <c r="H19" s="59">
        <v>25664.41</v>
      </c>
      <c r="I19" s="59">
        <v>0</v>
      </c>
      <c r="J19" s="59">
        <v>0</v>
      </c>
      <c r="K19" s="58">
        <v>1951.45</v>
      </c>
      <c r="L19" s="58">
        <v>24339222.739999998</v>
      </c>
      <c r="M19" s="58">
        <v>0</v>
      </c>
      <c r="N19" s="59">
        <v>0</v>
      </c>
      <c r="O19" s="59">
        <v>4224389.51</v>
      </c>
      <c r="P19" s="57">
        <v>1853489.55</v>
      </c>
      <c r="Q19" s="59">
        <v>0</v>
      </c>
      <c r="R19" s="59">
        <v>2893018.43</v>
      </c>
      <c r="S19" s="59">
        <v>9957993.7799999993</v>
      </c>
      <c r="T19" s="59">
        <v>2748470.69</v>
      </c>
      <c r="U19" s="59">
        <v>0</v>
      </c>
      <c r="V19" s="59">
        <v>0</v>
      </c>
      <c r="W19" s="59">
        <v>1967111.77</v>
      </c>
      <c r="X19" s="58">
        <v>1363617.3399999999</v>
      </c>
      <c r="Y19" s="58">
        <v>25008091.07</v>
      </c>
      <c r="Z19" s="62">
        <v>0.2683732757946341</v>
      </c>
      <c r="AA19" s="58">
        <v>1361665.89</v>
      </c>
      <c r="AB19" s="58">
        <v>0</v>
      </c>
      <c r="AC19" s="58">
        <v>0</v>
      </c>
      <c r="AD19" s="58">
        <v>1951.45</v>
      </c>
      <c r="AE19" s="58">
        <v>79.010000000000005</v>
      </c>
      <c r="AF19" s="58">
        <f t="shared" si="0"/>
        <v>2030.46</v>
      </c>
      <c r="AG19" s="58">
        <v>576687.59</v>
      </c>
      <c r="AH19" s="59">
        <v>45985.63</v>
      </c>
      <c r="AI19" s="59">
        <v>102838.41</v>
      </c>
      <c r="AJ19" s="58">
        <v>0</v>
      </c>
      <c r="AK19" s="59">
        <v>109635.5</v>
      </c>
      <c r="AL19" s="59">
        <v>47372.75</v>
      </c>
      <c r="AM19" s="59">
        <v>89654.52</v>
      </c>
      <c r="AN19" s="59">
        <v>9000</v>
      </c>
      <c r="AO19" s="59">
        <v>1640</v>
      </c>
      <c r="AP19" s="59">
        <v>0</v>
      </c>
      <c r="AQ19" s="59">
        <v>37620.39</v>
      </c>
      <c r="AR19" s="59">
        <v>2920.48</v>
      </c>
      <c r="AS19" s="59">
        <v>0</v>
      </c>
      <c r="AT19" s="59">
        <v>643.17999999999995</v>
      </c>
      <c r="AU19" s="59">
        <v>3.1259717037102099E-15</v>
      </c>
      <c r="AV19" s="59">
        <v>118530.22</v>
      </c>
      <c r="AW19" s="59">
        <v>1142528.67</v>
      </c>
      <c r="AX19" s="59">
        <v>0</v>
      </c>
      <c r="AY19" s="63">
        <f t="shared" si="1"/>
        <v>0</v>
      </c>
      <c r="AZ19" s="58">
        <v>0</v>
      </c>
      <c r="BA19" s="62">
        <v>4.335307759268018E-2</v>
      </c>
      <c r="BB19" s="59">
        <v>5376654.2199999997</v>
      </c>
      <c r="BC19" s="59">
        <v>1154819</v>
      </c>
      <c r="BD19" s="58">
        <v>207592</v>
      </c>
      <c r="BE19" s="58">
        <v>5.8207660913467401E-11</v>
      </c>
      <c r="BF19" s="58">
        <v>278868.78999999998</v>
      </c>
      <c r="BG19" s="58">
        <v>0</v>
      </c>
      <c r="BH19" s="58">
        <v>0</v>
      </c>
      <c r="BI19" s="58">
        <v>0</v>
      </c>
      <c r="BJ19" s="58">
        <f t="shared" si="2"/>
        <v>0</v>
      </c>
      <c r="BK19" s="58">
        <v>0</v>
      </c>
      <c r="BL19" s="58">
        <v>6049</v>
      </c>
      <c r="BM19" s="58">
        <v>1517</v>
      </c>
      <c r="BN19" s="59">
        <v>0</v>
      </c>
      <c r="BO19" s="59">
        <v>0</v>
      </c>
      <c r="BP19" s="59">
        <v>-156</v>
      </c>
      <c r="BQ19" s="59">
        <v>-77</v>
      </c>
      <c r="BR19" s="59">
        <v>-623</v>
      </c>
      <c r="BS19" s="59">
        <v>-198</v>
      </c>
      <c r="BT19" s="59">
        <v>1</v>
      </c>
      <c r="BU19" s="59">
        <v>0</v>
      </c>
      <c r="BV19" s="59">
        <v>-10</v>
      </c>
      <c r="BW19" s="59">
        <v>-1124</v>
      </c>
      <c r="BX19" s="59">
        <v>0</v>
      </c>
      <c r="BY19" s="59">
        <v>5379</v>
      </c>
      <c r="BZ19" s="59">
        <v>10</v>
      </c>
      <c r="CA19" s="59">
        <v>154</v>
      </c>
      <c r="CB19" s="59">
        <v>86</v>
      </c>
      <c r="CC19" s="59">
        <v>860</v>
      </c>
      <c r="CD19" s="59">
        <v>7</v>
      </c>
      <c r="CE19" s="59">
        <v>17</v>
      </c>
      <c r="CF19" s="60"/>
    </row>
    <row r="20" spans="1:84" ht="15.6" customHeight="1" x14ac:dyDescent="0.3">
      <c r="A20" s="40">
        <v>2</v>
      </c>
      <c r="B20" s="41" t="s">
        <v>130</v>
      </c>
      <c r="C20" s="41" t="s">
        <v>131</v>
      </c>
      <c r="D20" s="46" t="s">
        <v>132</v>
      </c>
      <c r="E20" s="47" t="s">
        <v>90</v>
      </c>
      <c r="F20" s="46" t="s">
        <v>133</v>
      </c>
      <c r="G20" s="59">
        <v>7080465.79</v>
      </c>
      <c r="H20" s="59">
        <v>0</v>
      </c>
      <c r="I20" s="59">
        <v>0</v>
      </c>
      <c r="J20" s="59">
        <v>0</v>
      </c>
      <c r="K20" s="58">
        <v>0</v>
      </c>
      <c r="L20" s="58">
        <v>7080465.79</v>
      </c>
      <c r="M20" s="58">
        <v>0</v>
      </c>
      <c r="N20" s="59">
        <v>2181825.75</v>
      </c>
      <c r="O20" s="59">
        <v>469066.87</v>
      </c>
      <c r="P20" s="57">
        <v>1378004.43</v>
      </c>
      <c r="Q20" s="59">
        <v>5190.82</v>
      </c>
      <c r="R20" s="59">
        <v>391419.55</v>
      </c>
      <c r="S20" s="59">
        <v>1740404.66</v>
      </c>
      <c r="T20" s="59">
        <v>287980.57</v>
      </c>
      <c r="U20" s="59">
        <v>0</v>
      </c>
      <c r="V20" s="59">
        <v>0</v>
      </c>
      <c r="W20" s="59">
        <v>134534.38</v>
      </c>
      <c r="X20" s="58">
        <v>634114.25</v>
      </c>
      <c r="Y20" s="58">
        <v>7222541.2800000003</v>
      </c>
      <c r="Z20" s="62">
        <v>0.12304929164836781</v>
      </c>
      <c r="AA20" s="58">
        <v>557837.42000000004</v>
      </c>
      <c r="AB20" s="58">
        <v>0</v>
      </c>
      <c r="AC20" s="58">
        <v>0</v>
      </c>
      <c r="AD20" s="58">
        <v>0</v>
      </c>
      <c r="AE20" s="58">
        <v>83.75</v>
      </c>
      <c r="AF20" s="58">
        <f t="shared" si="0"/>
        <v>83.75</v>
      </c>
      <c r="AG20" s="58">
        <v>163002.04</v>
      </c>
      <c r="AH20" s="59">
        <v>17972.27</v>
      </c>
      <c r="AI20" s="59">
        <v>49428.92</v>
      </c>
      <c r="AJ20" s="58">
        <v>0</v>
      </c>
      <c r="AK20" s="59">
        <v>17390.07</v>
      </c>
      <c r="AL20" s="59">
        <v>23253.75</v>
      </c>
      <c r="AM20" s="59">
        <v>34951.519999999997</v>
      </c>
      <c r="AN20" s="59">
        <v>8200</v>
      </c>
      <c r="AO20" s="59">
        <v>1900</v>
      </c>
      <c r="AP20" s="59">
        <v>0</v>
      </c>
      <c r="AQ20" s="59">
        <v>17485.98</v>
      </c>
      <c r="AR20" s="59">
        <v>8815.31</v>
      </c>
      <c r="AS20" s="59">
        <v>0</v>
      </c>
      <c r="AT20" s="59">
        <v>1669.85</v>
      </c>
      <c r="AU20" s="59">
        <v>4800</v>
      </c>
      <c r="AV20" s="59">
        <v>14249.98</v>
      </c>
      <c r="AW20" s="59">
        <v>363119.69</v>
      </c>
      <c r="AX20" s="59">
        <v>55879.25</v>
      </c>
      <c r="AY20" s="63">
        <f t="shared" si="1"/>
        <v>0.15388658764276869</v>
      </c>
      <c r="AZ20" s="58">
        <v>0</v>
      </c>
      <c r="BA20" s="62">
        <v>6.8921677828367223E-2</v>
      </c>
      <c r="BB20" s="59">
        <v>85127.7</v>
      </c>
      <c r="BC20" s="59">
        <v>786118.6</v>
      </c>
      <c r="BD20" s="58">
        <v>207575</v>
      </c>
      <c r="BE20" s="58">
        <v>0</v>
      </c>
      <c r="BF20" s="58">
        <v>60662.42</v>
      </c>
      <c r="BG20" s="58">
        <v>0</v>
      </c>
      <c r="BH20" s="58">
        <v>0</v>
      </c>
      <c r="BI20" s="58">
        <v>0</v>
      </c>
      <c r="BJ20" s="58">
        <f t="shared" si="2"/>
        <v>0</v>
      </c>
      <c r="BK20" s="58">
        <v>0</v>
      </c>
      <c r="BL20" s="58">
        <v>860</v>
      </c>
      <c r="BM20" s="58">
        <v>140</v>
      </c>
      <c r="BN20" s="59">
        <v>0</v>
      </c>
      <c r="BO20" s="59">
        <v>0</v>
      </c>
      <c r="BP20" s="59">
        <v>-5</v>
      </c>
      <c r="BQ20" s="59">
        <v>-19</v>
      </c>
      <c r="BR20" s="59">
        <v>-17</v>
      </c>
      <c r="BS20" s="59">
        <v>-19</v>
      </c>
      <c r="BT20" s="59">
        <v>0</v>
      </c>
      <c r="BU20" s="59">
        <v>0</v>
      </c>
      <c r="BV20" s="59">
        <v>-2</v>
      </c>
      <c r="BW20" s="59">
        <v>-176</v>
      </c>
      <c r="BX20" s="59">
        <v>-1</v>
      </c>
      <c r="BY20" s="59">
        <v>761</v>
      </c>
      <c r="BZ20" s="59">
        <v>28</v>
      </c>
      <c r="CA20" s="59">
        <v>5</v>
      </c>
      <c r="CB20" s="59">
        <v>15</v>
      </c>
      <c r="CC20" s="59">
        <v>126</v>
      </c>
      <c r="CD20" s="59">
        <v>14</v>
      </c>
      <c r="CE20" s="59">
        <v>16</v>
      </c>
      <c r="CF20" s="60"/>
    </row>
    <row r="21" spans="1:84" ht="15.6" customHeight="1" x14ac:dyDescent="0.3">
      <c r="A21" s="40">
        <v>2</v>
      </c>
      <c r="B21" s="41" t="s">
        <v>134</v>
      </c>
      <c r="C21" s="41" t="s">
        <v>135</v>
      </c>
      <c r="D21" s="46" t="s">
        <v>136</v>
      </c>
      <c r="E21" s="46" t="s">
        <v>110</v>
      </c>
      <c r="F21" s="46" t="s">
        <v>111</v>
      </c>
      <c r="G21" s="59">
        <v>17689559.100000001</v>
      </c>
      <c r="H21" s="59">
        <v>12099.89</v>
      </c>
      <c r="I21" s="59">
        <v>199485.36000000002</v>
      </c>
      <c r="J21" s="59">
        <v>0</v>
      </c>
      <c r="K21" s="58">
        <v>0</v>
      </c>
      <c r="L21" s="58">
        <v>17901144.350000001</v>
      </c>
      <c r="M21" s="58">
        <v>0</v>
      </c>
      <c r="N21" s="59">
        <v>139233.42000000001</v>
      </c>
      <c r="O21" s="59">
        <v>2090277.42</v>
      </c>
      <c r="P21" s="57">
        <v>3718015.57</v>
      </c>
      <c r="Q21" s="59">
        <v>0</v>
      </c>
      <c r="R21" s="59">
        <v>1169731.72</v>
      </c>
      <c r="S21" s="59">
        <v>7020326.0800000001</v>
      </c>
      <c r="T21" s="59">
        <v>1495627.29</v>
      </c>
      <c r="U21" s="59">
        <v>0</v>
      </c>
      <c r="V21" s="59">
        <v>0</v>
      </c>
      <c r="W21" s="59">
        <v>397930.81</v>
      </c>
      <c r="X21" s="58">
        <v>1815066.6300000001</v>
      </c>
      <c r="Y21" s="58">
        <v>17846208.940000001</v>
      </c>
      <c r="Z21" s="62">
        <v>0.11705225714553208</v>
      </c>
      <c r="AA21" s="58">
        <v>1805540.07</v>
      </c>
      <c r="AB21" s="58">
        <v>0</v>
      </c>
      <c r="AC21" s="58">
        <v>0</v>
      </c>
      <c r="AD21" s="58">
        <v>0</v>
      </c>
      <c r="AE21" s="58">
        <v>279.41000000000003</v>
      </c>
      <c r="AF21" s="58">
        <f t="shared" si="0"/>
        <v>279.41000000000003</v>
      </c>
      <c r="AG21" s="58">
        <v>783702.64</v>
      </c>
      <c r="AH21" s="59">
        <v>62936.36</v>
      </c>
      <c r="AI21" s="59">
        <v>200163.93</v>
      </c>
      <c r="AJ21" s="58">
        <v>0</v>
      </c>
      <c r="AK21" s="59">
        <v>177220.16</v>
      </c>
      <c r="AL21" s="59">
        <v>40049.42</v>
      </c>
      <c r="AM21" s="59">
        <v>146356.46</v>
      </c>
      <c r="AN21" s="59">
        <v>11400</v>
      </c>
      <c r="AO21" s="59">
        <v>6422.9</v>
      </c>
      <c r="AP21" s="59">
        <v>0</v>
      </c>
      <c r="AQ21" s="59">
        <v>43570.93</v>
      </c>
      <c r="AR21" s="59">
        <v>2659.47</v>
      </c>
      <c r="AS21" s="59">
        <v>0</v>
      </c>
      <c r="AT21" s="59">
        <v>919.13</v>
      </c>
      <c r="AU21" s="59">
        <v>26544.99</v>
      </c>
      <c r="AV21" s="59">
        <v>62521.599999999999</v>
      </c>
      <c r="AW21" s="59">
        <v>1564467.99</v>
      </c>
      <c r="AX21" s="59">
        <v>0</v>
      </c>
      <c r="AY21" s="63">
        <f t="shared" si="1"/>
        <v>0</v>
      </c>
      <c r="AZ21" s="58">
        <v>0</v>
      </c>
      <c r="BA21" s="62">
        <v>9.1596958261128444E-2</v>
      </c>
      <c r="BB21" s="59">
        <v>735268.79</v>
      </c>
      <c r="BC21" s="59">
        <v>1336750.3500000001</v>
      </c>
      <c r="BD21" s="58">
        <v>207592</v>
      </c>
      <c r="BE21" s="58">
        <v>5.8207660913467401E-11</v>
      </c>
      <c r="BF21" s="58">
        <v>353571.30000000098</v>
      </c>
      <c r="BG21" s="58">
        <v>0</v>
      </c>
      <c r="BH21" s="58">
        <v>0</v>
      </c>
      <c r="BI21" s="58">
        <v>0</v>
      </c>
      <c r="BJ21" s="58">
        <f t="shared" si="2"/>
        <v>0</v>
      </c>
      <c r="BK21" s="58">
        <v>0</v>
      </c>
      <c r="BL21" s="58">
        <v>2791</v>
      </c>
      <c r="BM21" s="58">
        <v>739</v>
      </c>
      <c r="BN21" s="59">
        <v>0</v>
      </c>
      <c r="BO21" s="59">
        <v>0</v>
      </c>
      <c r="BP21" s="59">
        <v>-37</v>
      </c>
      <c r="BQ21" s="59">
        <v>-134</v>
      </c>
      <c r="BR21" s="59">
        <v>-94</v>
      </c>
      <c r="BS21" s="59">
        <v>-208</v>
      </c>
      <c r="BT21" s="59">
        <v>0</v>
      </c>
      <c r="BU21" s="59">
        <v>0</v>
      </c>
      <c r="BV21" s="59">
        <v>249</v>
      </c>
      <c r="BW21" s="59">
        <v>-804</v>
      </c>
      <c r="BX21" s="59">
        <v>-3</v>
      </c>
      <c r="BY21" s="59">
        <v>2499</v>
      </c>
      <c r="BZ21" s="59">
        <v>13</v>
      </c>
      <c r="CA21" s="59">
        <v>126</v>
      </c>
      <c r="CB21" s="59">
        <v>78</v>
      </c>
      <c r="CC21" s="59">
        <v>525</v>
      </c>
      <c r="CD21" s="59">
        <v>0</v>
      </c>
      <c r="CE21" s="59">
        <v>8</v>
      </c>
      <c r="CF21" s="60"/>
    </row>
    <row r="22" spans="1:84" ht="15.6" customHeight="1" x14ac:dyDescent="0.3">
      <c r="A22" s="40">
        <v>2</v>
      </c>
      <c r="B22" s="41" t="s">
        <v>137</v>
      </c>
      <c r="C22" s="41" t="s">
        <v>138</v>
      </c>
      <c r="D22" s="46" t="s">
        <v>139</v>
      </c>
      <c r="E22" s="47" t="s">
        <v>90</v>
      </c>
      <c r="F22" s="46" t="s">
        <v>140</v>
      </c>
      <c r="G22" s="59">
        <v>18376518.57</v>
      </c>
      <c r="H22" s="59">
        <v>241721.09</v>
      </c>
      <c r="I22" s="59">
        <v>0</v>
      </c>
      <c r="J22" s="59">
        <v>0</v>
      </c>
      <c r="K22" s="58">
        <v>0</v>
      </c>
      <c r="L22" s="58">
        <v>18618239.66</v>
      </c>
      <c r="M22" s="58">
        <v>0</v>
      </c>
      <c r="N22" s="59">
        <v>1094613.81</v>
      </c>
      <c r="O22" s="59">
        <v>4183684.7</v>
      </c>
      <c r="P22" s="57">
        <v>1511548.47</v>
      </c>
      <c r="Q22" s="59">
        <v>0</v>
      </c>
      <c r="R22" s="59">
        <v>1425252.73</v>
      </c>
      <c r="S22" s="59">
        <v>6500197.2199999997</v>
      </c>
      <c r="T22" s="59">
        <v>416557.7</v>
      </c>
      <c r="U22" s="59">
        <v>0</v>
      </c>
      <c r="V22" s="59">
        <v>0</v>
      </c>
      <c r="W22" s="59">
        <v>1822623.3</v>
      </c>
      <c r="X22" s="58">
        <v>1502820.01</v>
      </c>
      <c r="Y22" s="58">
        <v>18457297.940000001</v>
      </c>
      <c r="Z22" s="62">
        <v>0.21094997549301073</v>
      </c>
      <c r="AA22" s="58">
        <v>1502820.01</v>
      </c>
      <c r="AB22" s="58">
        <v>0</v>
      </c>
      <c r="AC22" s="58">
        <v>0</v>
      </c>
      <c r="AD22" s="58">
        <v>0</v>
      </c>
      <c r="AE22" s="58">
        <v>546.65</v>
      </c>
      <c r="AF22" s="58">
        <f t="shared" si="0"/>
        <v>546.65</v>
      </c>
      <c r="AG22" s="58">
        <v>529720.37</v>
      </c>
      <c r="AH22" s="59">
        <v>44509.279999999999</v>
      </c>
      <c r="AI22" s="59">
        <v>122918.13</v>
      </c>
      <c r="AJ22" s="58">
        <v>0</v>
      </c>
      <c r="AK22" s="59">
        <v>112790.8</v>
      </c>
      <c r="AL22" s="59">
        <v>49945.8</v>
      </c>
      <c r="AM22" s="59">
        <v>84658.97</v>
      </c>
      <c r="AN22" s="59">
        <v>9400</v>
      </c>
      <c r="AO22" s="59">
        <v>2500</v>
      </c>
      <c r="AP22" s="59">
        <v>0</v>
      </c>
      <c r="AQ22" s="59">
        <v>34774</v>
      </c>
      <c r="AR22" s="59">
        <v>3281.82</v>
      </c>
      <c r="AS22" s="59">
        <v>0</v>
      </c>
      <c r="AT22" s="59">
        <v>0</v>
      </c>
      <c r="AU22" s="59">
        <v>18898.34</v>
      </c>
      <c r="AV22" s="59">
        <v>43826.340000000004</v>
      </c>
      <c r="AW22" s="59">
        <v>1057223.8500000001</v>
      </c>
      <c r="AX22" s="59">
        <v>0</v>
      </c>
      <c r="AY22" s="63">
        <f t="shared" si="1"/>
        <v>0</v>
      </c>
      <c r="AZ22" s="58">
        <v>0</v>
      </c>
      <c r="BA22" s="62">
        <v>6.8943237605015625E-2</v>
      </c>
      <c r="BB22" s="59">
        <v>1792130.81</v>
      </c>
      <c r="BC22" s="59">
        <v>2135386.39</v>
      </c>
      <c r="BD22" s="58">
        <v>207592</v>
      </c>
      <c r="BE22" s="58">
        <v>0</v>
      </c>
      <c r="BF22" s="58">
        <v>413566.08</v>
      </c>
      <c r="BG22" s="58">
        <v>149260.11749999999</v>
      </c>
      <c r="BH22" s="58">
        <v>149260.11749999999</v>
      </c>
      <c r="BI22" s="58">
        <v>0</v>
      </c>
      <c r="BJ22" s="58">
        <f t="shared" si="2"/>
        <v>149260.11749999999</v>
      </c>
      <c r="BK22" s="58">
        <v>0</v>
      </c>
      <c r="BL22" s="58">
        <v>1975</v>
      </c>
      <c r="BM22" s="58">
        <v>1146</v>
      </c>
      <c r="BN22" s="59">
        <v>0</v>
      </c>
      <c r="BO22" s="59">
        <v>0</v>
      </c>
      <c r="BP22" s="59">
        <v>-106</v>
      </c>
      <c r="BQ22" s="59">
        <v>-48</v>
      </c>
      <c r="BR22" s="59">
        <v>-628</v>
      </c>
      <c r="BS22" s="59">
        <v>-80</v>
      </c>
      <c r="BT22" s="59">
        <v>0</v>
      </c>
      <c r="BU22" s="59">
        <v>0</v>
      </c>
      <c r="BV22" s="59">
        <v>-32</v>
      </c>
      <c r="BW22" s="59">
        <v>-188</v>
      </c>
      <c r="BX22" s="59">
        <v>0</v>
      </c>
      <c r="BY22" s="59">
        <v>2039</v>
      </c>
      <c r="BZ22" s="59">
        <v>11</v>
      </c>
      <c r="CA22" s="59">
        <v>91</v>
      </c>
      <c r="CB22" s="59">
        <v>4</v>
      </c>
      <c r="CC22" s="59">
        <v>40</v>
      </c>
      <c r="CD22" s="59">
        <v>0</v>
      </c>
      <c r="CE22" s="59">
        <v>53</v>
      </c>
      <c r="CF22" s="60"/>
    </row>
    <row r="23" spans="1:84" ht="15.6" customHeight="1" x14ac:dyDescent="0.3">
      <c r="A23" s="40">
        <v>3</v>
      </c>
      <c r="B23" s="41" t="s">
        <v>141</v>
      </c>
      <c r="C23" s="41" t="s">
        <v>142</v>
      </c>
      <c r="D23" s="46" t="s">
        <v>143</v>
      </c>
      <c r="E23" s="47" t="s">
        <v>90</v>
      </c>
      <c r="F23" s="46" t="s">
        <v>144</v>
      </c>
      <c r="G23" s="59">
        <v>38372521.719999999</v>
      </c>
      <c r="H23" s="59">
        <v>0</v>
      </c>
      <c r="I23" s="59">
        <v>1009141.26</v>
      </c>
      <c r="J23" s="59">
        <v>0</v>
      </c>
      <c r="K23" s="58">
        <v>0</v>
      </c>
      <c r="L23" s="58">
        <v>39381662.979999997</v>
      </c>
      <c r="M23" s="58">
        <v>0</v>
      </c>
      <c r="N23" s="59">
        <v>295025.02</v>
      </c>
      <c r="O23" s="59">
        <v>7905583.6600000001</v>
      </c>
      <c r="P23" s="57">
        <v>6821181.7000000002</v>
      </c>
      <c r="Q23" s="59">
        <v>112254.66</v>
      </c>
      <c r="R23" s="59">
        <v>2597716.61</v>
      </c>
      <c r="S23" s="59">
        <v>11824058.550000001</v>
      </c>
      <c r="T23" s="59">
        <v>5590494.5199999996</v>
      </c>
      <c r="U23" s="59">
        <v>0</v>
      </c>
      <c r="V23" s="59">
        <v>0</v>
      </c>
      <c r="W23" s="59">
        <v>1433772.92</v>
      </c>
      <c r="X23" s="58">
        <v>3138845.25</v>
      </c>
      <c r="Y23" s="58">
        <v>39718932.890000001</v>
      </c>
      <c r="Z23" s="62">
        <v>0.13643272751791408</v>
      </c>
      <c r="AA23" s="58">
        <v>2833791.63</v>
      </c>
      <c r="AB23" s="58">
        <v>0</v>
      </c>
      <c r="AC23" s="58">
        <v>0</v>
      </c>
      <c r="AD23" s="58">
        <v>0</v>
      </c>
      <c r="AE23" s="58">
        <v>458.19</v>
      </c>
      <c r="AF23" s="58">
        <f t="shared" si="0"/>
        <v>458.19</v>
      </c>
      <c r="AG23" s="58">
        <v>1463356.4</v>
      </c>
      <c r="AH23" s="59">
        <v>120412.23</v>
      </c>
      <c r="AI23" s="59">
        <v>380159.65</v>
      </c>
      <c r="AJ23" s="58">
        <v>0</v>
      </c>
      <c r="AK23" s="59">
        <v>246683.08</v>
      </c>
      <c r="AL23" s="59">
        <v>6415.47</v>
      </c>
      <c r="AM23" s="59">
        <v>55615.53</v>
      </c>
      <c r="AN23" s="59">
        <v>8800</v>
      </c>
      <c r="AO23" s="59">
        <v>1260.17</v>
      </c>
      <c r="AP23" s="59">
        <v>0</v>
      </c>
      <c r="AQ23" s="59">
        <v>82373.33</v>
      </c>
      <c r="AR23" s="59">
        <v>22407.25</v>
      </c>
      <c r="AS23" s="59">
        <v>2133.58</v>
      </c>
      <c r="AT23" s="59">
        <v>40426.21</v>
      </c>
      <c r="AU23" s="59">
        <v>74195.06</v>
      </c>
      <c r="AV23" s="59">
        <v>97466.69</v>
      </c>
      <c r="AW23" s="59">
        <v>2601704.65</v>
      </c>
      <c r="AX23" s="59">
        <v>0</v>
      </c>
      <c r="AY23" s="63">
        <f t="shared" si="1"/>
        <v>0</v>
      </c>
      <c r="AZ23" s="58">
        <v>0</v>
      </c>
      <c r="BA23" s="62">
        <v>6.4540177522603048E-2</v>
      </c>
      <c r="BB23" s="59">
        <v>1370021.19</v>
      </c>
      <c r="BC23" s="59">
        <v>3865246.61</v>
      </c>
      <c r="BD23" s="58">
        <v>207592</v>
      </c>
      <c r="BE23" s="58">
        <v>0</v>
      </c>
      <c r="BF23" s="58">
        <v>414028.58000000101</v>
      </c>
      <c r="BG23" s="58">
        <v>0</v>
      </c>
      <c r="BH23" s="58">
        <v>0</v>
      </c>
      <c r="BI23" s="58">
        <v>0</v>
      </c>
      <c r="BJ23" s="58">
        <f t="shared" si="2"/>
        <v>0</v>
      </c>
      <c r="BK23" s="58">
        <v>0</v>
      </c>
      <c r="BL23" s="58">
        <v>7596</v>
      </c>
      <c r="BM23" s="58">
        <v>2499</v>
      </c>
      <c r="BN23" s="59">
        <v>156</v>
      </c>
      <c r="BO23" s="59">
        <v>-260</v>
      </c>
      <c r="BP23" s="59">
        <v>-129</v>
      </c>
      <c r="BQ23" s="59">
        <v>-239</v>
      </c>
      <c r="BR23" s="59">
        <v>-623</v>
      </c>
      <c r="BS23" s="59">
        <v>-609</v>
      </c>
      <c r="BT23" s="59">
        <v>0</v>
      </c>
      <c r="BU23" s="59">
        <v>-1</v>
      </c>
      <c r="BV23" s="59">
        <v>25</v>
      </c>
      <c r="BW23" s="59">
        <v>-1467</v>
      </c>
      <c r="BX23" s="59">
        <v>-3</v>
      </c>
      <c r="BY23" s="59">
        <v>6945</v>
      </c>
      <c r="BZ23" s="59">
        <v>1</v>
      </c>
      <c r="CA23" s="59">
        <v>281</v>
      </c>
      <c r="CB23" s="59">
        <v>95</v>
      </c>
      <c r="CC23" s="59">
        <v>943</v>
      </c>
      <c r="CD23" s="59">
        <v>181</v>
      </c>
      <c r="CE23" s="59">
        <v>26</v>
      </c>
      <c r="CF23" s="60"/>
    </row>
    <row r="24" spans="1:84" ht="15.6" customHeight="1" x14ac:dyDescent="0.3">
      <c r="A24" s="40">
        <v>3</v>
      </c>
      <c r="B24" s="41" t="s">
        <v>145</v>
      </c>
      <c r="C24" s="41" t="s">
        <v>146</v>
      </c>
      <c r="D24" s="46" t="s">
        <v>147</v>
      </c>
      <c r="E24" s="46" t="s">
        <v>148</v>
      </c>
      <c r="F24" s="46" t="s">
        <v>149</v>
      </c>
      <c r="G24" s="59">
        <v>41228126.469999999</v>
      </c>
      <c r="H24" s="59">
        <v>0</v>
      </c>
      <c r="I24" s="59">
        <v>284999.62</v>
      </c>
      <c r="J24" s="59">
        <v>0</v>
      </c>
      <c r="K24" s="58">
        <v>193.46</v>
      </c>
      <c r="L24" s="58">
        <v>41513319.549999997</v>
      </c>
      <c r="M24" s="58">
        <v>0</v>
      </c>
      <c r="N24" s="59">
        <v>4181727.13</v>
      </c>
      <c r="O24" s="59">
        <v>6024888.3300000001</v>
      </c>
      <c r="P24" s="57">
        <v>4955613.54</v>
      </c>
      <c r="Q24" s="59">
        <v>8142.12</v>
      </c>
      <c r="R24" s="59">
        <v>3159179.18</v>
      </c>
      <c r="S24" s="59">
        <v>13846605.6</v>
      </c>
      <c r="T24" s="59">
        <v>4729126.71</v>
      </c>
      <c r="U24" s="59">
        <v>0</v>
      </c>
      <c r="V24" s="59">
        <v>0</v>
      </c>
      <c r="W24" s="59">
        <v>1297528.53</v>
      </c>
      <c r="X24" s="58">
        <v>2158848.33</v>
      </c>
      <c r="Y24" s="58">
        <v>40361659.469999999</v>
      </c>
      <c r="Z24" s="62">
        <v>0.17913276984279103</v>
      </c>
      <c r="AA24" s="58">
        <v>2157603.65</v>
      </c>
      <c r="AB24" s="58">
        <v>0</v>
      </c>
      <c r="AC24" s="58">
        <v>0</v>
      </c>
      <c r="AD24" s="58">
        <v>669.04</v>
      </c>
      <c r="AE24" s="58">
        <v>0</v>
      </c>
      <c r="AF24" s="58">
        <f t="shared" si="0"/>
        <v>669.04</v>
      </c>
      <c r="AG24" s="58">
        <v>1088077.53</v>
      </c>
      <c r="AH24" s="59">
        <v>86261.13</v>
      </c>
      <c r="AI24" s="59">
        <v>268273.52</v>
      </c>
      <c r="AJ24" s="58">
        <v>0</v>
      </c>
      <c r="AK24" s="59">
        <v>132889.67000000001</v>
      </c>
      <c r="AL24" s="59">
        <v>2947.98</v>
      </c>
      <c r="AM24" s="59">
        <v>58303.9</v>
      </c>
      <c r="AN24" s="59">
        <v>8800</v>
      </c>
      <c r="AO24" s="59">
        <v>0</v>
      </c>
      <c r="AP24" s="59">
        <v>0</v>
      </c>
      <c r="AQ24" s="59">
        <v>50594.25</v>
      </c>
      <c r="AR24" s="59">
        <v>20990.32</v>
      </c>
      <c r="AS24" s="59">
        <v>0</v>
      </c>
      <c r="AT24" s="59">
        <v>16262.55</v>
      </c>
      <c r="AU24" s="59">
        <v>62960.75</v>
      </c>
      <c r="AV24" s="59">
        <v>86299.69</v>
      </c>
      <c r="AW24" s="59">
        <v>1882661.29</v>
      </c>
      <c r="AX24" s="59">
        <v>0</v>
      </c>
      <c r="AY24" s="63">
        <f t="shared" si="1"/>
        <v>0</v>
      </c>
      <c r="AZ24" s="58">
        <v>0</v>
      </c>
      <c r="BA24" s="62">
        <v>4.5469340619512813E-2</v>
      </c>
      <c r="BB24" s="59">
        <v>2140836.9300000002</v>
      </c>
      <c r="BC24" s="59">
        <v>5244471.5599999996</v>
      </c>
      <c r="BD24" s="58">
        <v>207592</v>
      </c>
      <c r="BE24" s="58">
        <v>0</v>
      </c>
      <c r="BF24" s="58">
        <v>427175.78000000102</v>
      </c>
      <c r="BG24" s="58">
        <v>0</v>
      </c>
      <c r="BH24" s="58">
        <v>0</v>
      </c>
      <c r="BI24" s="58">
        <v>0</v>
      </c>
      <c r="BJ24" s="58">
        <f t="shared" si="2"/>
        <v>0</v>
      </c>
      <c r="BK24" s="58">
        <v>0</v>
      </c>
      <c r="BL24" s="58">
        <v>7053</v>
      </c>
      <c r="BM24" s="58">
        <v>1927</v>
      </c>
      <c r="BN24" s="59">
        <v>55</v>
      </c>
      <c r="BO24" s="59">
        <v>-14</v>
      </c>
      <c r="BP24" s="59">
        <v>-109</v>
      </c>
      <c r="BQ24" s="59">
        <v>-133</v>
      </c>
      <c r="BR24" s="59">
        <v>-455</v>
      </c>
      <c r="BS24" s="59">
        <v>-431</v>
      </c>
      <c r="BT24" s="59">
        <v>19</v>
      </c>
      <c r="BU24" s="59">
        <v>0</v>
      </c>
      <c r="BV24" s="59">
        <v>27</v>
      </c>
      <c r="BW24" s="59">
        <v>-1403</v>
      </c>
      <c r="BX24" s="59">
        <v>-3</v>
      </c>
      <c r="BY24" s="59">
        <v>6533</v>
      </c>
      <c r="BZ24" s="59">
        <v>12</v>
      </c>
      <c r="CA24" s="59">
        <v>203</v>
      </c>
      <c r="CB24" s="59">
        <v>148</v>
      </c>
      <c r="CC24" s="59">
        <v>833</v>
      </c>
      <c r="CD24" s="59">
        <v>175</v>
      </c>
      <c r="CE24" s="59">
        <v>24</v>
      </c>
      <c r="CF24" s="60"/>
    </row>
    <row r="25" spans="1:84" ht="15.6" customHeight="1" x14ac:dyDescent="0.3">
      <c r="A25" s="40">
        <v>3</v>
      </c>
      <c r="B25" s="41" t="s">
        <v>150</v>
      </c>
      <c r="C25" s="41" t="s">
        <v>151</v>
      </c>
      <c r="D25" s="46" t="s">
        <v>152</v>
      </c>
      <c r="E25" s="47" t="s">
        <v>90</v>
      </c>
      <c r="F25" s="46" t="s">
        <v>144</v>
      </c>
      <c r="G25" s="59">
        <v>35947399.5</v>
      </c>
      <c r="H25" s="59">
        <v>14275</v>
      </c>
      <c r="I25" s="59">
        <v>889885.71</v>
      </c>
      <c r="J25" s="59">
        <v>0</v>
      </c>
      <c r="K25" s="58">
        <v>4447</v>
      </c>
      <c r="L25" s="58">
        <v>36856007.210000001</v>
      </c>
      <c r="M25" s="58">
        <v>0</v>
      </c>
      <c r="N25" s="59">
        <v>0</v>
      </c>
      <c r="O25" s="59">
        <v>8217310.0800000001</v>
      </c>
      <c r="P25" s="57">
        <v>4397851.1900000004</v>
      </c>
      <c r="Q25" s="59">
        <v>0</v>
      </c>
      <c r="R25" s="59">
        <v>2949214.73</v>
      </c>
      <c r="S25" s="59">
        <v>13497667.48</v>
      </c>
      <c r="T25" s="59">
        <v>3913456.63</v>
      </c>
      <c r="U25" s="59">
        <v>0</v>
      </c>
      <c r="V25" s="59">
        <v>0</v>
      </c>
      <c r="W25" s="59">
        <v>1603257.66</v>
      </c>
      <c r="X25" s="58">
        <v>2045705.54</v>
      </c>
      <c r="Y25" s="58">
        <v>36624463.310000002</v>
      </c>
      <c r="Z25" s="62">
        <v>0.17879080269190495</v>
      </c>
      <c r="AA25" s="58">
        <v>1876776.42</v>
      </c>
      <c r="AB25" s="58">
        <v>0</v>
      </c>
      <c r="AC25" s="58">
        <v>0</v>
      </c>
      <c r="AD25" s="58">
        <v>0</v>
      </c>
      <c r="AE25" s="58">
        <v>0</v>
      </c>
      <c r="AF25" s="58">
        <f t="shared" si="0"/>
        <v>0</v>
      </c>
      <c r="AG25" s="58">
        <v>942404.99</v>
      </c>
      <c r="AH25" s="59">
        <v>79847.600000000006</v>
      </c>
      <c r="AI25" s="59">
        <v>237894.61</v>
      </c>
      <c r="AJ25" s="58">
        <v>0</v>
      </c>
      <c r="AK25" s="59">
        <v>121312.32000000001</v>
      </c>
      <c r="AL25" s="59">
        <v>3048</v>
      </c>
      <c r="AM25" s="59">
        <v>116935.54</v>
      </c>
      <c r="AN25" s="59">
        <v>8800</v>
      </c>
      <c r="AO25" s="59">
        <v>6435</v>
      </c>
      <c r="AP25" s="59">
        <v>0</v>
      </c>
      <c r="AQ25" s="59">
        <v>45900.21</v>
      </c>
      <c r="AR25" s="59">
        <v>6217.3</v>
      </c>
      <c r="AS25" s="59">
        <v>0</v>
      </c>
      <c r="AT25" s="59">
        <v>18507.02</v>
      </c>
      <c r="AU25" s="59">
        <v>27918.23</v>
      </c>
      <c r="AV25" s="59">
        <v>67596.39</v>
      </c>
      <c r="AW25" s="59">
        <v>1682817.21</v>
      </c>
      <c r="AX25" s="59">
        <v>0</v>
      </c>
      <c r="AY25" s="63">
        <f t="shared" si="1"/>
        <v>0</v>
      </c>
      <c r="AZ25" s="58">
        <v>0</v>
      </c>
      <c r="BA25" s="62">
        <v>4.454568998518376E-2</v>
      </c>
      <c r="BB25" s="59">
        <v>1325878.54</v>
      </c>
      <c r="BC25" s="59">
        <v>5103738.1100000003</v>
      </c>
      <c r="BD25" s="58">
        <v>207592</v>
      </c>
      <c r="BE25" s="58">
        <v>0</v>
      </c>
      <c r="BF25" s="58">
        <v>329673.24999999901</v>
      </c>
      <c r="BG25" s="58">
        <v>0</v>
      </c>
      <c r="BH25" s="58">
        <v>0</v>
      </c>
      <c r="BI25" s="58">
        <v>0</v>
      </c>
      <c r="BJ25" s="58">
        <f t="shared" si="2"/>
        <v>0</v>
      </c>
      <c r="BK25" s="58">
        <v>0</v>
      </c>
      <c r="BL25" s="58">
        <v>4803</v>
      </c>
      <c r="BM25" s="58">
        <v>2048</v>
      </c>
      <c r="BN25" s="59">
        <v>180</v>
      </c>
      <c r="BO25" s="59">
        <v>-174</v>
      </c>
      <c r="BP25" s="59">
        <v>-121</v>
      </c>
      <c r="BQ25" s="59">
        <v>-119</v>
      </c>
      <c r="BR25" s="59">
        <v>-632</v>
      </c>
      <c r="BS25" s="59">
        <v>-392</v>
      </c>
      <c r="BT25" s="59">
        <v>1</v>
      </c>
      <c r="BU25" s="59">
        <v>-2</v>
      </c>
      <c r="BV25" s="59">
        <v>-65</v>
      </c>
      <c r="BW25" s="59">
        <v>-1013</v>
      </c>
      <c r="BX25" s="59">
        <v>-3</v>
      </c>
      <c r="BY25" s="59">
        <v>4511</v>
      </c>
      <c r="BZ25" s="59">
        <v>2</v>
      </c>
      <c r="CA25" s="59">
        <v>202</v>
      </c>
      <c r="CB25" s="59">
        <v>56</v>
      </c>
      <c r="CC25" s="59">
        <v>731</v>
      </c>
      <c r="CD25" s="59">
        <v>2</v>
      </c>
      <c r="CE25" s="59">
        <v>21</v>
      </c>
      <c r="CF25" s="60"/>
    </row>
    <row r="26" spans="1:84" ht="15.6" customHeight="1" x14ac:dyDescent="0.3">
      <c r="A26" s="40">
        <v>3</v>
      </c>
      <c r="B26" s="41" t="s">
        <v>153</v>
      </c>
      <c r="C26" s="41" t="s">
        <v>117</v>
      </c>
      <c r="D26" s="46" t="s">
        <v>154</v>
      </c>
      <c r="E26" s="47" t="s">
        <v>90</v>
      </c>
      <c r="F26" s="46" t="s">
        <v>155</v>
      </c>
      <c r="G26" s="59">
        <v>16846401.670000002</v>
      </c>
      <c r="H26" s="59">
        <v>93562.27</v>
      </c>
      <c r="I26" s="59">
        <v>2696.04000000007</v>
      </c>
      <c r="J26" s="59">
        <v>0</v>
      </c>
      <c r="K26" s="58">
        <v>0</v>
      </c>
      <c r="L26" s="58">
        <v>16942659.98</v>
      </c>
      <c r="M26" s="58">
        <v>0</v>
      </c>
      <c r="N26" s="59">
        <v>0</v>
      </c>
      <c r="O26" s="59">
        <v>3462043.98</v>
      </c>
      <c r="P26" s="57">
        <v>5390061.5599999996</v>
      </c>
      <c r="Q26" s="59">
        <v>0</v>
      </c>
      <c r="R26" s="59">
        <v>1916549.2</v>
      </c>
      <c r="S26" s="59">
        <v>3033380.87</v>
      </c>
      <c r="T26" s="59">
        <v>1790879.94</v>
      </c>
      <c r="U26" s="59">
        <v>0</v>
      </c>
      <c r="V26" s="59">
        <v>0</v>
      </c>
      <c r="W26" s="59">
        <v>467120.24</v>
      </c>
      <c r="X26" s="58">
        <v>946850.5</v>
      </c>
      <c r="Y26" s="58">
        <v>17006886.289999999</v>
      </c>
      <c r="Z26" s="62">
        <v>0.10460602373631735</v>
      </c>
      <c r="AA26" s="58">
        <v>946610.5</v>
      </c>
      <c r="AB26" s="58">
        <v>0</v>
      </c>
      <c r="AC26" s="58">
        <v>0</v>
      </c>
      <c r="AD26" s="58">
        <v>0</v>
      </c>
      <c r="AE26" s="58">
        <v>0</v>
      </c>
      <c r="AF26" s="58">
        <f t="shared" si="0"/>
        <v>0</v>
      </c>
      <c r="AG26" s="58">
        <v>362929.32</v>
      </c>
      <c r="AH26" s="59">
        <v>28554.28</v>
      </c>
      <c r="AI26" s="59">
        <v>79760.25</v>
      </c>
      <c r="AJ26" s="58">
        <v>0</v>
      </c>
      <c r="AK26" s="59">
        <v>90405.49</v>
      </c>
      <c r="AL26" s="59">
        <v>36266.080000000002</v>
      </c>
      <c r="AM26" s="59">
        <v>100725.65</v>
      </c>
      <c r="AN26" s="59">
        <v>10000</v>
      </c>
      <c r="AO26" s="59">
        <v>935.22</v>
      </c>
      <c r="AP26" s="59">
        <v>0</v>
      </c>
      <c r="AQ26" s="59">
        <v>35177.49</v>
      </c>
      <c r="AR26" s="59">
        <v>14159.91</v>
      </c>
      <c r="AS26" s="59">
        <v>0</v>
      </c>
      <c r="AT26" s="59">
        <v>6964.99</v>
      </c>
      <c r="AU26" s="59">
        <v>36411.339999999997</v>
      </c>
      <c r="AV26" s="59">
        <v>25687.360000000001</v>
      </c>
      <c r="AW26" s="59">
        <v>827977.38</v>
      </c>
      <c r="AX26" s="59">
        <v>0</v>
      </c>
      <c r="AY26" s="63">
        <f t="shared" si="1"/>
        <v>0</v>
      </c>
      <c r="AZ26" s="58">
        <v>0</v>
      </c>
      <c r="BA26" s="62">
        <v>5.6190664246461595E-2</v>
      </c>
      <c r="BB26" s="59">
        <v>215055.15</v>
      </c>
      <c r="BC26" s="59">
        <v>1556967.12</v>
      </c>
      <c r="BD26" s="58">
        <v>207592</v>
      </c>
      <c r="BE26" s="58">
        <v>5.8207660913467401E-11</v>
      </c>
      <c r="BF26" s="58">
        <v>186424.38</v>
      </c>
      <c r="BG26" s="58">
        <v>0</v>
      </c>
      <c r="BH26" s="58">
        <v>0</v>
      </c>
      <c r="BI26" s="58">
        <v>0</v>
      </c>
      <c r="BJ26" s="58">
        <f t="shared" si="2"/>
        <v>0</v>
      </c>
      <c r="BK26" s="58">
        <v>0</v>
      </c>
      <c r="BL26" s="58">
        <v>2958</v>
      </c>
      <c r="BM26" s="58">
        <v>667</v>
      </c>
      <c r="BN26" s="59">
        <v>53</v>
      </c>
      <c r="BO26" s="59">
        <v>-54</v>
      </c>
      <c r="BP26" s="59">
        <v>-18</v>
      </c>
      <c r="BQ26" s="59">
        <v>-45</v>
      </c>
      <c r="BR26" s="59">
        <v>-137</v>
      </c>
      <c r="BS26" s="59">
        <v>-137</v>
      </c>
      <c r="BT26" s="59">
        <v>11</v>
      </c>
      <c r="BU26" s="59">
        <v>0</v>
      </c>
      <c r="BV26" s="59">
        <v>-21</v>
      </c>
      <c r="BW26" s="59">
        <v>-404</v>
      </c>
      <c r="BX26" s="59">
        <v>-1</v>
      </c>
      <c r="BY26" s="59">
        <v>2872</v>
      </c>
      <c r="BZ26" s="59">
        <v>26</v>
      </c>
      <c r="CA26" s="59">
        <v>52</v>
      </c>
      <c r="CB26" s="59">
        <v>19</v>
      </c>
      <c r="CC26" s="59">
        <v>261</v>
      </c>
      <c r="CD26" s="59">
        <v>67</v>
      </c>
      <c r="CE26" s="59">
        <v>5</v>
      </c>
      <c r="CF26" s="60"/>
    </row>
    <row r="27" spans="1:84" ht="15.6" customHeight="1" x14ac:dyDescent="0.3">
      <c r="A27" s="40">
        <v>3</v>
      </c>
      <c r="B27" s="41" t="s">
        <v>156</v>
      </c>
      <c r="C27" s="41" t="s">
        <v>157</v>
      </c>
      <c r="D27" s="46" t="s">
        <v>158</v>
      </c>
      <c r="E27" s="46" t="s">
        <v>115</v>
      </c>
      <c r="F27" s="46" t="s">
        <v>149</v>
      </c>
      <c r="G27" s="59">
        <v>35312712.219999999</v>
      </c>
      <c r="H27" s="59">
        <v>0</v>
      </c>
      <c r="I27" s="59">
        <v>705231.44</v>
      </c>
      <c r="J27" s="59">
        <v>0</v>
      </c>
      <c r="K27" s="58">
        <v>0</v>
      </c>
      <c r="L27" s="58">
        <v>36017943.659999996</v>
      </c>
      <c r="M27" s="58">
        <v>0</v>
      </c>
      <c r="N27" s="59">
        <v>0</v>
      </c>
      <c r="O27" s="59">
        <v>9297808.7200000007</v>
      </c>
      <c r="P27" s="57">
        <v>6833167.8099999996</v>
      </c>
      <c r="Q27" s="59">
        <v>0</v>
      </c>
      <c r="R27" s="59">
        <v>2596339.1</v>
      </c>
      <c r="S27" s="59">
        <v>8904607.3599999994</v>
      </c>
      <c r="T27" s="59">
        <v>3315930.58</v>
      </c>
      <c r="U27" s="59">
        <v>0</v>
      </c>
      <c r="V27" s="59">
        <v>0</v>
      </c>
      <c r="W27" s="59">
        <v>2339840.7000000002</v>
      </c>
      <c r="X27" s="58">
        <v>2571133.21</v>
      </c>
      <c r="Y27" s="58">
        <v>35858827.479999997</v>
      </c>
      <c r="Z27" s="62">
        <v>0.22759983883220369</v>
      </c>
      <c r="AA27" s="58">
        <v>2571133.21</v>
      </c>
      <c r="AB27" s="58">
        <v>0</v>
      </c>
      <c r="AC27" s="58">
        <v>0</v>
      </c>
      <c r="AD27" s="58">
        <v>0</v>
      </c>
      <c r="AE27" s="58">
        <v>0</v>
      </c>
      <c r="AF27" s="58">
        <f t="shared" si="0"/>
        <v>0</v>
      </c>
      <c r="AG27" s="58">
        <v>1344329.38</v>
      </c>
      <c r="AH27" s="59">
        <v>108016.94</v>
      </c>
      <c r="AI27" s="59">
        <v>350453.75</v>
      </c>
      <c r="AJ27" s="58">
        <v>0</v>
      </c>
      <c r="AK27" s="59">
        <v>214802.5</v>
      </c>
      <c r="AL27" s="59">
        <v>7923.28</v>
      </c>
      <c r="AM27" s="59">
        <v>49564.91</v>
      </c>
      <c r="AN27" s="59">
        <v>11000</v>
      </c>
      <c r="AO27" s="59">
        <v>7107.9</v>
      </c>
      <c r="AP27" s="59">
        <v>0</v>
      </c>
      <c r="AQ27" s="59">
        <v>69053.77</v>
      </c>
      <c r="AR27" s="59">
        <v>10441.41</v>
      </c>
      <c r="AS27" s="59">
        <v>0</v>
      </c>
      <c r="AT27" s="59">
        <v>94539.94</v>
      </c>
      <c r="AU27" s="59">
        <v>9600</v>
      </c>
      <c r="AV27" s="59">
        <v>99815.16</v>
      </c>
      <c r="AW27" s="59">
        <v>2376648.94</v>
      </c>
      <c r="AX27" s="59">
        <v>0</v>
      </c>
      <c r="AY27" s="63">
        <f t="shared" si="1"/>
        <v>0</v>
      </c>
      <c r="AZ27" s="58">
        <v>0</v>
      </c>
      <c r="BA27" s="62">
        <v>5.9630350371923567E-2</v>
      </c>
      <c r="BB27" s="59">
        <v>4058703.16</v>
      </c>
      <c r="BC27" s="59">
        <v>3978464.45</v>
      </c>
      <c r="BD27" s="58">
        <v>207613.52</v>
      </c>
      <c r="BE27" s="58">
        <v>21.519999999989501</v>
      </c>
      <c r="BF27" s="58">
        <v>549312.10999999905</v>
      </c>
      <c r="BG27" s="58">
        <v>0</v>
      </c>
      <c r="BH27" s="58">
        <v>0</v>
      </c>
      <c r="BI27" s="58">
        <v>0</v>
      </c>
      <c r="BJ27" s="58">
        <f t="shared" si="2"/>
        <v>0</v>
      </c>
      <c r="BK27" s="58">
        <v>0</v>
      </c>
      <c r="BL27" s="58">
        <v>6155</v>
      </c>
      <c r="BM27" s="58">
        <v>2454</v>
      </c>
      <c r="BN27" s="59">
        <v>91</v>
      </c>
      <c r="BO27" s="59">
        <v>-40</v>
      </c>
      <c r="BP27" s="59">
        <v>-150</v>
      </c>
      <c r="BQ27" s="59">
        <v>-77</v>
      </c>
      <c r="BR27" s="59">
        <v>-1415</v>
      </c>
      <c r="BS27" s="59">
        <v>-620</v>
      </c>
      <c r="BT27" s="59">
        <v>25</v>
      </c>
      <c r="BU27" s="59">
        <v>0</v>
      </c>
      <c r="BV27" s="59">
        <v>246</v>
      </c>
      <c r="BW27" s="59">
        <v>-813</v>
      </c>
      <c r="BX27" s="59">
        <v>-3</v>
      </c>
      <c r="BY27" s="59">
        <v>5853</v>
      </c>
      <c r="BZ27" s="59">
        <v>9</v>
      </c>
      <c r="CA27" s="59">
        <v>148</v>
      </c>
      <c r="CB27" s="59">
        <v>75</v>
      </c>
      <c r="CC27" s="59">
        <v>484</v>
      </c>
      <c r="CD27" s="59">
        <v>81</v>
      </c>
      <c r="CE27" s="59">
        <v>23</v>
      </c>
      <c r="CF27" s="60"/>
    </row>
    <row r="28" spans="1:84" ht="15.6" customHeight="1" x14ac:dyDescent="0.3">
      <c r="A28" s="40">
        <v>3</v>
      </c>
      <c r="B28" s="41" t="s">
        <v>159</v>
      </c>
      <c r="C28" s="41" t="s">
        <v>160</v>
      </c>
      <c r="D28" s="46" t="s">
        <v>161</v>
      </c>
      <c r="E28" s="46" t="s">
        <v>115</v>
      </c>
      <c r="F28" s="46" t="s">
        <v>149</v>
      </c>
      <c r="G28" s="59">
        <v>17139078.920000002</v>
      </c>
      <c r="H28" s="59">
        <v>0</v>
      </c>
      <c r="I28" s="59">
        <v>143780.50999999998</v>
      </c>
      <c r="J28" s="59">
        <v>0</v>
      </c>
      <c r="K28" s="58">
        <v>0</v>
      </c>
      <c r="L28" s="58">
        <v>17282859.43</v>
      </c>
      <c r="M28" s="58">
        <v>0</v>
      </c>
      <c r="N28" s="59">
        <v>28714.19</v>
      </c>
      <c r="O28" s="59">
        <v>4422276.84</v>
      </c>
      <c r="P28" s="57">
        <v>2166309.38</v>
      </c>
      <c r="Q28" s="59">
        <v>0</v>
      </c>
      <c r="R28" s="59">
        <v>1266703.22</v>
      </c>
      <c r="S28" s="59">
        <v>5474575.54</v>
      </c>
      <c r="T28" s="59">
        <v>1832187.99</v>
      </c>
      <c r="U28" s="59">
        <v>0</v>
      </c>
      <c r="V28" s="59">
        <v>0</v>
      </c>
      <c r="W28" s="59">
        <v>894363.61</v>
      </c>
      <c r="X28" s="58">
        <v>1519519.6300000001</v>
      </c>
      <c r="Y28" s="58">
        <v>17604650.399999999</v>
      </c>
      <c r="Z28" s="62">
        <v>0.16474354153916224</v>
      </c>
      <c r="AA28" s="58">
        <v>1492790.1</v>
      </c>
      <c r="AB28" s="58">
        <v>0</v>
      </c>
      <c r="AC28" s="58">
        <v>0</v>
      </c>
      <c r="AD28" s="58">
        <v>0</v>
      </c>
      <c r="AE28" s="58">
        <v>347.08</v>
      </c>
      <c r="AF28" s="58">
        <f t="shared" si="0"/>
        <v>347.08</v>
      </c>
      <c r="AG28" s="58">
        <v>754247.49</v>
      </c>
      <c r="AH28" s="59">
        <v>61460.91</v>
      </c>
      <c r="AI28" s="59">
        <v>147830.76999999999</v>
      </c>
      <c r="AJ28" s="58">
        <v>0</v>
      </c>
      <c r="AK28" s="59">
        <v>103535.47</v>
      </c>
      <c r="AL28" s="59">
        <v>5822.89</v>
      </c>
      <c r="AM28" s="59">
        <v>59161.87</v>
      </c>
      <c r="AN28" s="59">
        <v>8800</v>
      </c>
      <c r="AO28" s="59">
        <v>3073.05</v>
      </c>
      <c r="AP28" s="59">
        <v>0</v>
      </c>
      <c r="AQ28" s="59">
        <v>39305.17</v>
      </c>
      <c r="AR28" s="59">
        <v>11801.41</v>
      </c>
      <c r="AS28" s="59">
        <v>0</v>
      </c>
      <c r="AT28" s="59">
        <v>2264.79</v>
      </c>
      <c r="AU28" s="59">
        <v>13544.99</v>
      </c>
      <c r="AV28" s="59">
        <v>59753.13</v>
      </c>
      <c r="AW28" s="59">
        <v>1270601.94</v>
      </c>
      <c r="AX28" s="59">
        <v>0</v>
      </c>
      <c r="AY28" s="63">
        <f t="shared" si="1"/>
        <v>0</v>
      </c>
      <c r="AZ28" s="58">
        <v>492</v>
      </c>
      <c r="BA28" s="62">
        <v>7.3617020533722197E-2</v>
      </c>
      <c r="BB28" s="59">
        <v>1713727.45</v>
      </c>
      <c r="BC28" s="59">
        <v>1109825.1100000001</v>
      </c>
      <c r="BD28" s="58">
        <v>207592</v>
      </c>
      <c r="BE28" s="58">
        <v>0</v>
      </c>
      <c r="BF28" s="58">
        <v>285221.93</v>
      </c>
      <c r="BG28" s="58">
        <v>0</v>
      </c>
      <c r="BH28" s="58">
        <v>0</v>
      </c>
      <c r="BI28" s="58">
        <v>0</v>
      </c>
      <c r="BJ28" s="58">
        <f t="shared" si="2"/>
        <v>0</v>
      </c>
      <c r="BK28" s="58">
        <v>0</v>
      </c>
      <c r="BL28" s="58">
        <v>3169</v>
      </c>
      <c r="BM28" s="58">
        <v>1342</v>
      </c>
      <c r="BN28" s="59">
        <v>83</v>
      </c>
      <c r="BO28" s="59">
        <v>-90</v>
      </c>
      <c r="BP28" s="59">
        <v>-84</v>
      </c>
      <c r="BQ28" s="59">
        <v>-65</v>
      </c>
      <c r="BR28" s="59">
        <v>-576</v>
      </c>
      <c r="BS28" s="59">
        <v>-264</v>
      </c>
      <c r="BT28" s="59">
        <v>28</v>
      </c>
      <c r="BU28" s="59">
        <v>-35</v>
      </c>
      <c r="BV28" s="59">
        <v>1</v>
      </c>
      <c r="BW28" s="59">
        <v>-451</v>
      </c>
      <c r="BX28" s="59">
        <v>-4</v>
      </c>
      <c r="BY28" s="59">
        <v>3054</v>
      </c>
      <c r="BZ28" s="59">
        <v>3</v>
      </c>
      <c r="CA28" s="59">
        <v>100</v>
      </c>
      <c r="CB28" s="59">
        <v>39</v>
      </c>
      <c r="CC28" s="59">
        <v>253</v>
      </c>
      <c r="CD28" s="59">
        <v>46</v>
      </c>
      <c r="CE28" s="59">
        <v>7</v>
      </c>
      <c r="CF28" s="60"/>
    </row>
    <row r="29" spans="1:84" ht="15.6" customHeight="1" x14ac:dyDescent="0.3">
      <c r="A29" s="40">
        <v>3</v>
      </c>
      <c r="B29" s="41" t="s">
        <v>162</v>
      </c>
      <c r="C29" s="41" t="s">
        <v>120</v>
      </c>
      <c r="D29" s="46" t="s">
        <v>163</v>
      </c>
      <c r="E29" s="47" t="s">
        <v>90</v>
      </c>
      <c r="F29" s="46" t="s">
        <v>144</v>
      </c>
      <c r="G29" s="59">
        <v>47040040.759999998</v>
      </c>
      <c r="H29" s="59">
        <v>0</v>
      </c>
      <c r="I29" s="59">
        <v>1416186.5799999998</v>
      </c>
      <c r="J29" s="59">
        <v>0</v>
      </c>
      <c r="K29" s="58">
        <v>0</v>
      </c>
      <c r="L29" s="58">
        <v>48456227.340000004</v>
      </c>
      <c r="M29" s="58">
        <v>0</v>
      </c>
      <c r="N29" s="59">
        <v>1433</v>
      </c>
      <c r="O29" s="59">
        <v>9688740.4900000002</v>
      </c>
      <c r="P29" s="57">
        <v>5648624.4199999999</v>
      </c>
      <c r="Q29" s="59">
        <v>0</v>
      </c>
      <c r="R29" s="59">
        <v>3720518.27</v>
      </c>
      <c r="S29" s="59">
        <v>19579626.370000001</v>
      </c>
      <c r="T29" s="59">
        <v>4552769.5599999996</v>
      </c>
      <c r="U29" s="59">
        <v>0</v>
      </c>
      <c r="V29" s="59">
        <v>0</v>
      </c>
      <c r="W29" s="59">
        <v>2148885.4700000002</v>
      </c>
      <c r="X29" s="58">
        <v>2583222.0499999998</v>
      </c>
      <c r="Y29" s="58">
        <v>47923819.630000003</v>
      </c>
      <c r="Z29" s="62">
        <v>0.23663008407648331</v>
      </c>
      <c r="AA29" s="58">
        <v>2583222.0499999998</v>
      </c>
      <c r="AB29" s="58">
        <v>0</v>
      </c>
      <c r="AC29" s="58">
        <v>0</v>
      </c>
      <c r="AD29" s="58">
        <v>0</v>
      </c>
      <c r="AE29" s="58">
        <v>0</v>
      </c>
      <c r="AF29" s="58">
        <f t="shared" si="0"/>
        <v>0</v>
      </c>
      <c r="AG29" s="58">
        <v>1363966.92</v>
      </c>
      <c r="AH29" s="59">
        <v>124576.22</v>
      </c>
      <c r="AI29" s="59">
        <v>273461.8</v>
      </c>
      <c r="AJ29" s="58">
        <v>0</v>
      </c>
      <c r="AK29" s="59">
        <v>192725.81</v>
      </c>
      <c r="AL29" s="59">
        <v>5237.24</v>
      </c>
      <c r="AM29" s="59">
        <v>83190.570000000007</v>
      </c>
      <c r="AN29" s="59">
        <v>9000</v>
      </c>
      <c r="AO29" s="59">
        <v>6295.98</v>
      </c>
      <c r="AP29" s="59">
        <v>0</v>
      </c>
      <c r="AQ29" s="59">
        <v>62971.28</v>
      </c>
      <c r="AR29" s="59">
        <v>30062.84</v>
      </c>
      <c r="AS29" s="59">
        <v>0</v>
      </c>
      <c r="AT29" s="59">
        <v>38791.620000000003</v>
      </c>
      <c r="AU29" s="59">
        <v>6492.98</v>
      </c>
      <c r="AV29" s="59">
        <v>122231.45000000001</v>
      </c>
      <c r="AW29" s="59">
        <v>2319004.71</v>
      </c>
      <c r="AX29" s="59">
        <v>0</v>
      </c>
      <c r="AY29" s="63">
        <f t="shared" si="1"/>
        <v>0</v>
      </c>
      <c r="AZ29" s="58">
        <v>0</v>
      </c>
      <c r="BA29" s="62">
        <v>4.4899938430789717E-2</v>
      </c>
      <c r="BB29" s="59">
        <v>1427842.59</v>
      </c>
      <c r="BC29" s="59">
        <v>9703246.2100000009</v>
      </c>
      <c r="BD29" s="58">
        <v>207592</v>
      </c>
      <c r="BE29" s="58">
        <v>5.8207660913467401E-11</v>
      </c>
      <c r="BF29" s="58">
        <v>539634.17000000004</v>
      </c>
      <c r="BG29" s="58">
        <v>0</v>
      </c>
      <c r="BH29" s="58">
        <v>0</v>
      </c>
      <c r="BI29" s="58">
        <v>0</v>
      </c>
      <c r="BJ29" s="58">
        <f t="shared" si="2"/>
        <v>0</v>
      </c>
      <c r="BK29" s="58">
        <v>0</v>
      </c>
      <c r="BL29" s="58">
        <v>7987</v>
      </c>
      <c r="BM29" s="58">
        <v>2381</v>
      </c>
      <c r="BN29" s="59">
        <v>99</v>
      </c>
      <c r="BO29" s="59">
        <v>0</v>
      </c>
      <c r="BP29" s="59">
        <v>-131</v>
      </c>
      <c r="BQ29" s="59">
        <v>-223</v>
      </c>
      <c r="BR29" s="59">
        <v>-716</v>
      </c>
      <c r="BS29" s="59">
        <v>-648</v>
      </c>
      <c r="BT29" s="59">
        <v>0</v>
      </c>
      <c r="BU29" s="59">
        <v>-2</v>
      </c>
      <c r="BV29" s="59">
        <v>-4</v>
      </c>
      <c r="BW29" s="59">
        <v>-1647</v>
      </c>
      <c r="BX29" s="59">
        <v>-3</v>
      </c>
      <c r="BY29" s="59">
        <v>7093</v>
      </c>
      <c r="BZ29" s="59">
        <v>35</v>
      </c>
      <c r="CA29" s="59">
        <v>307</v>
      </c>
      <c r="CB29" s="59">
        <v>132</v>
      </c>
      <c r="CC29" s="59">
        <v>1070</v>
      </c>
      <c r="CD29" s="59">
        <v>110</v>
      </c>
      <c r="CE29" s="59">
        <v>24</v>
      </c>
      <c r="CF29" s="60"/>
    </row>
    <row r="30" spans="1:84" ht="15.6" customHeight="1" x14ac:dyDescent="0.3">
      <c r="A30" s="40">
        <v>3</v>
      </c>
      <c r="B30" s="41" t="s">
        <v>164</v>
      </c>
      <c r="C30" s="41" t="s">
        <v>165</v>
      </c>
      <c r="D30" s="46" t="s">
        <v>166</v>
      </c>
      <c r="E30" s="46" t="s">
        <v>122</v>
      </c>
      <c r="F30" s="46" t="s">
        <v>149</v>
      </c>
      <c r="G30" s="59">
        <v>109198913.26000001</v>
      </c>
      <c r="H30" s="59">
        <v>0</v>
      </c>
      <c r="I30" s="59">
        <v>2319680.73</v>
      </c>
      <c r="J30" s="59">
        <v>16679.900000000001</v>
      </c>
      <c r="K30" s="58">
        <v>30843.02</v>
      </c>
      <c r="L30" s="58">
        <v>111566116.91</v>
      </c>
      <c r="M30" s="58">
        <v>458005.4</v>
      </c>
      <c r="N30" s="59">
        <v>55319577.009999998</v>
      </c>
      <c r="O30" s="59">
        <v>6044599.54</v>
      </c>
      <c r="P30" s="57">
        <v>16772107.550000001</v>
      </c>
      <c r="Q30" s="59">
        <v>17621.77</v>
      </c>
      <c r="R30" s="59">
        <v>4447185.17</v>
      </c>
      <c r="S30" s="59">
        <v>20230297.34</v>
      </c>
      <c r="T30" s="59">
        <v>6076581.0599999996</v>
      </c>
      <c r="U30" s="59">
        <v>0</v>
      </c>
      <c r="V30" s="59">
        <v>0</v>
      </c>
      <c r="W30" s="59">
        <v>3389781.72</v>
      </c>
      <c r="X30" s="58">
        <v>5476306.5300000003</v>
      </c>
      <c r="Y30" s="58">
        <v>117774057.69</v>
      </c>
      <c r="Z30" s="62">
        <v>0.14594132133948307</v>
      </c>
      <c r="AA30" s="58">
        <v>4743493.9800000004</v>
      </c>
      <c r="AB30" s="58">
        <v>0</v>
      </c>
      <c r="AC30" s="58">
        <v>0</v>
      </c>
      <c r="AD30" s="58">
        <v>30004.38</v>
      </c>
      <c r="AE30" s="58">
        <v>3117.66</v>
      </c>
      <c r="AF30" s="58">
        <f t="shared" si="0"/>
        <v>33122.04</v>
      </c>
      <c r="AG30" s="58">
        <v>2325045.21</v>
      </c>
      <c r="AH30" s="59">
        <v>211517.62</v>
      </c>
      <c r="AI30" s="59">
        <v>526624.92000000004</v>
      </c>
      <c r="AJ30" s="58">
        <v>0</v>
      </c>
      <c r="AK30" s="59">
        <v>499820.71</v>
      </c>
      <c r="AL30" s="59">
        <v>5866.65</v>
      </c>
      <c r="AM30" s="59">
        <v>97944.78</v>
      </c>
      <c r="AN30" s="59">
        <v>10500</v>
      </c>
      <c r="AO30" s="59">
        <v>5318</v>
      </c>
      <c r="AP30" s="59">
        <v>0</v>
      </c>
      <c r="AQ30" s="59">
        <v>214809.16999999998</v>
      </c>
      <c r="AR30" s="59">
        <v>41908.050000000003</v>
      </c>
      <c r="AS30" s="59">
        <v>0</v>
      </c>
      <c r="AT30" s="59">
        <v>199512.56</v>
      </c>
      <c r="AU30" s="59">
        <v>0</v>
      </c>
      <c r="AV30" s="59">
        <v>231906.84</v>
      </c>
      <c r="AW30" s="59">
        <v>4370774.51</v>
      </c>
      <c r="AX30" s="59">
        <v>0</v>
      </c>
      <c r="AY30" s="63">
        <f t="shared" si="1"/>
        <v>0</v>
      </c>
      <c r="AZ30" s="58">
        <v>0</v>
      </c>
      <c r="BA30" s="62">
        <v>3.6033193166690215E-2</v>
      </c>
      <c r="BB30" s="59">
        <v>2021250.22</v>
      </c>
      <c r="BC30" s="59">
        <v>13915383.470000001</v>
      </c>
      <c r="BD30" s="58">
        <v>207592</v>
      </c>
      <c r="BE30" s="58">
        <v>0</v>
      </c>
      <c r="BF30" s="58">
        <v>1084140.78</v>
      </c>
      <c r="BG30" s="58">
        <v>0</v>
      </c>
      <c r="BH30" s="58">
        <v>0</v>
      </c>
      <c r="BI30" s="58">
        <v>0</v>
      </c>
      <c r="BJ30" s="58">
        <f t="shared" si="2"/>
        <v>0</v>
      </c>
      <c r="BK30" s="58">
        <v>0</v>
      </c>
      <c r="BL30" s="58">
        <v>7346</v>
      </c>
      <c r="BM30" s="58">
        <v>2291</v>
      </c>
      <c r="BN30" s="59">
        <v>0</v>
      </c>
      <c r="BO30" s="59">
        <v>0</v>
      </c>
      <c r="BP30" s="59">
        <v>-37</v>
      </c>
      <c r="BQ30" s="59">
        <v>-212</v>
      </c>
      <c r="BR30" s="59">
        <v>-330</v>
      </c>
      <c r="BS30" s="59">
        <v>-881</v>
      </c>
      <c r="BT30" s="59">
        <v>42</v>
      </c>
      <c r="BU30" s="59">
        <v>0</v>
      </c>
      <c r="BV30" s="59">
        <v>0</v>
      </c>
      <c r="BW30" s="59">
        <v>-1392</v>
      </c>
      <c r="BX30" s="59">
        <v>-11</v>
      </c>
      <c r="BY30" s="59">
        <v>6816</v>
      </c>
      <c r="BZ30" s="59">
        <v>6</v>
      </c>
      <c r="CA30" s="59">
        <v>281</v>
      </c>
      <c r="CB30" s="59">
        <v>203</v>
      </c>
      <c r="CC30" s="59">
        <v>775</v>
      </c>
      <c r="CD30" s="59">
        <v>123</v>
      </c>
      <c r="CE30" s="59">
        <v>10</v>
      </c>
      <c r="CF30" s="60"/>
    </row>
    <row r="31" spans="1:84" ht="15.6" customHeight="1" x14ac:dyDescent="0.3">
      <c r="A31" s="40">
        <v>4</v>
      </c>
      <c r="B31" s="46" t="s">
        <v>167</v>
      </c>
      <c r="C31" s="46" t="s">
        <v>168</v>
      </c>
      <c r="D31" s="46" t="s">
        <v>169</v>
      </c>
      <c r="E31" s="46" t="s">
        <v>115</v>
      </c>
      <c r="F31" s="46" t="s">
        <v>170</v>
      </c>
      <c r="G31" s="59">
        <v>31025647.68</v>
      </c>
      <c r="H31" s="59">
        <v>3236785.91</v>
      </c>
      <c r="I31" s="59">
        <v>570271.35</v>
      </c>
      <c r="J31" s="59">
        <v>0</v>
      </c>
      <c r="K31" s="58">
        <v>0</v>
      </c>
      <c r="L31" s="58">
        <v>34832704.939999998</v>
      </c>
      <c r="M31" s="58">
        <v>0</v>
      </c>
      <c r="N31" s="59">
        <v>127061.58</v>
      </c>
      <c r="O31" s="59">
        <v>3493897.27</v>
      </c>
      <c r="P31" s="57">
        <v>8863461.0800000001</v>
      </c>
      <c r="Q31" s="59">
        <v>189157.02</v>
      </c>
      <c r="R31" s="59">
        <v>2312433.0699999998</v>
      </c>
      <c r="S31" s="59">
        <v>12659693.539999999</v>
      </c>
      <c r="T31" s="59">
        <v>4934887.1900000004</v>
      </c>
      <c r="U31" s="59">
        <v>0</v>
      </c>
      <c r="V31" s="59">
        <v>0</v>
      </c>
      <c r="W31" s="59">
        <v>718610.1</v>
      </c>
      <c r="X31" s="58">
        <v>1964517.54</v>
      </c>
      <c r="Y31" s="58">
        <v>35263718.390000001</v>
      </c>
      <c r="Z31" s="62">
        <v>6.6100161392534343E-2</v>
      </c>
      <c r="AA31" s="58">
        <v>1843566.04</v>
      </c>
      <c r="AB31" s="58">
        <v>0</v>
      </c>
      <c r="AC31" s="58">
        <v>0</v>
      </c>
      <c r="AD31" s="58">
        <v>0</v>
      </c>
      <c r="AE31" s="58">
        <v>287.56</v>
      </c>
      <c r="AF31" s="58">
        <f t="shared" si="0"/>
        <v>287.56</v>
      </c>
      <c r="AG31" s="58">
        <v>720529.67</v>
      </c>
      <c r="AH31" s="59">
        <v>54250.99</v>
      </c>
      <c r="AI31" s="59">
        <v>208415.64</v>
      </c>
      <c r="AJ31" s="58">
        <v>0</v>
      </c>
      <c r="AK31" s="59">
        <v>111085.25</v>
      </c>
      <c r="AL31" s="59">
        <v>24930.44</v>
      </c>
      <c r="AM31" s="59">
        <v>97621.45</v>
      </c>
      <c r="AN31" s="59">
        <v>11300</v>
      </c>
      <c r="AO31" s="59">
        <v>2500</v>
      </c>
      <c r="AP31" s="59">
        <v>0</v>
      </c>
      <c r="AQ31" s="59">
        <v>61418.3</v>
      </c>
      <c r="AR31" s="59">
        <v>19733.21</v>
      </c>
      <c r="AS31" s="59">
        <v>0</v>
      </c>
      <c r="AT31" s="59">
        <v>7401.86</v>
      </c>
      <c r="AU31" s="59">
        <v>112770.15</v>
      </c>
      <c r="AV31" s="59">
        <v>57101.4</v>
      </c>
      <c r="AW31" s="59">
        <v>1489058.36</v>
      </c>
      <c r="AX31" s="59">
        <v>0</v>
      </c>
      <c r="AY31" s="63">
        <f t="shared" si="1"/>
        <v>0</v>
      </c>
      <c r="AZ31" s="58">
        <v>0</v>
      </c>
      <c r="BA31" s="62">
        <v>4.9959993302505931E-2</v>
      </c>
      <c r="BB31" s="59">
        <v>353438.89</v>
      </c>
      <c r="BC31" s="59">
        <v>1911313.5</v>
      </c>
      <c r="BD31" s="58">
        <v>207592</v>
      </c>
      <c r="BE31" s="58">
        <v>0</v>
      </c>
      <c r="BF31" s="58">
        <v>310522.71000000002</v>
      </c>
      <c r="BG31" s="58">
        <v>0</v>
      </c>
      <c r="BH31" s="58">
        <v>0</v>
      </c>
      <c r="BI31" s="58">
        <v>0</v>
      </c>
      <c r="BJ31" s="58">
        <f t="shared" si="2"/>
        <v>0</v>
      </c>
      <c r="BK31" s="58">
        <v>0</v>
      </c>
      <c r="BL31" s="58">
        <v>6315</v>
      </c>
      <c r="BM31" s="58">
        <v>1574</v>
      </c>
      <c r="BN31" s="59">
        <v>0</v>
      </c>
      <c r="BO31" s="59">
        <v>0</v>
      </c>
      <c r="BP31" s="59">
        <v>-13</v>
      </c>
      <c r="BQ31" s="59">
        <v>-158</v>
      </c>
      <c r="BR31" s="59">
        <v>-37</v>
      </c>
      <c r="BS31" s="59">
        <v>-454</v>
      </c>
      <c r="BT31" s="59">
        <v>0</v>
      </c>
      <c r="BU31" s="59">
        <v>-1</v>
      </c>
      <c r="BV31" s="59">
        <v>0</v>
      </c>
      <c r="BW31" s="59">
        <v>-1250</v>
      </c>
      <c r="BX31" s="59">
        <v>0</v>
      </c>
      <c r="BY31" s="59">
        <v>5976</v>
      </c>
      <c r="BZ31" s="59">
        <v>12</v>
      </c>
      <c r="CA31" s="59">
        <v>322</v>
      </c>
      <c r="CB31" s="59">
        <v>152</v>
      </c>
      <c r="CC31" s="59">
        <v>794</v>
      </c>
      <c r="CD31" s="59">
        <v>2</v>
      </c>
      <c r="CE31" s="59">
        <v>6</v>
      </c>
      <c r="CF31" s="60"/>
    </row>
    <row r="32" spans="1:84" ht="15.6" customHeight="1" x14ac:dyDescent="0.3">
      <c r="A32" s="40">
        <v>4</v>
      </c>
      <c r="B32" s="46" t="s">
        <v>171</v>
      </c>
      <c r="C32" s="46" t="s">
        <v>172</v>
      </c>
      <c r="D32" s="46" t="s">
        <v>173</v>
      </c>
      <c r="E32" s="46" t="s">
        <v>122</v>
      </c>
      <c r="F32" s="46" t="s">
        <v>170</v>
      </c>
      <c r="G32" s="59">
        <v>23541972.059999999</v>
      </c>
      <c r="H32" s="59">
        <v>2280069.14</v>
      </c>
      <c r="I32" s="59">
        <v>635935.34000000008</v>
      </c>
      <c r="J32" s="59">
        <v>0</v>
      </c>
      <c r="K32" s="58">
        <v>350</v>
      </c>
      <c r="L32" s="58">
        <v>26458326.539999999</v>
      </c>
      <c r="M32" s="58">
        <v>0</v>
      </c>
      <c r="N32" s="59">
        <v>343723.3</v>
      </c>
      <c r="O32" s="59">
        <v>2417065.7599999998</v>
      </c>
      <c r="P32" s="57">
        <v>6002424.4500000002</v>
      </c>
      <c r="Q32" s="59">
        <v>0</v>
      </c>
      <c r="R32" s="59">
        <v>1466718.88</v>
      </c>
      <c r="S32" s="59">
        <v>10870913.300000001</v>
      </c>
      <c r="T32" s="59">
        <v>2860524.66</v>
      </c>
      <c r="U32" s="59">
        <v>0</v>
      </c>
      <c r="V32" s="59">
        <v>0</v>
      </c>
      <c r="W32" s="59">
        <v>810834.45</v>
      </c>
      <c r="X32" s="58">
        <v>1716842.27</v>
      </c>
      <c r="Y32" s="58">
        <v>26489047.07</v>
      </c>
      <c r="Z32" s="62">
        <v>7.5259379572208657E-2</v>
      </c>
      <c r="AA32" s="58">
        <v>1716492.27</v>
      </c>
      <c r="AB32" s="58">
        <v>0</v>
      </c>
      <c r="AC32" s="58">
        <v>0</v>
      </c>
      <c r="AD32" s="58">
        <v>0</v>
      </c>
      <c r="AE32" s="58">
        <v>0</v>
      </c>
      <c r="AF32" s="58">
        <f t="shared" si="0"/>
        <v>0</v>
      </c>
      <c r="AG32" s="58">
        <v>755523.22</v>
      </c>
      <c r="AH32" s="59">
        <v>59126.73</v>
      </c>
      <c r="AI32" s="59">
        <v>192861.38</v>
      </c>
      <c r="AJ32" s="58">
        <v>14115.02</v>
      </c>
      <c r="AK32" s="59">
        <v>115965.31</v>
      </c>
      <c r="AL32" s="59">
        <v>4569.1499999999996</v>
      </c>
      <c r="AM32" s="59">
        <v>81131.44</v>
      </c>
      <c r="AN32" s="59">
        <v>9400</v>
      </c>
      <c r="AO32" s="59">
        <v>0</v>
      </c>
      <c r="AP32" s="59">
        <v>0</v>
      </c>
      <c r="AQ32" s="59">
        <v>46111.93</v>
      </c>
      <c r="AR32" s="59">
        <v>23610.14</v>
      </c>
      <c r="AS32" s="59">
        <v>0</v>
      </c>
      <c r="AT32" s="59">
        <v>14725.26</v>
      </c>
      <c r="AU32" s="59">
        <v>60000</v>
      </c>
      <c r="AV32" s="59">
        <v>54615.24</v>
      </c>
      <c r="AW32" s="59">
        <v>1431754.82</v>
      </c>
      <c r="AX32" s="59">
        <v>0</v>
      </c>
      <c r="AY32" s="63">
        <f t="shared" si="1"/>
        <v>0</v>
      </c>
      <c r="AZ32" s="58">
        <v>0</v>
      </c>
      <c r="BA32" s="62">
        <v>6.1874227504991421E-2</v>
      </c>
      <c r="BB32" s="59">
        <v>465908.53</v>
      </c>
      <c r="BC32" s="59">
        <v>1477442.27</v>
      </c>
      <c r="BD32" s="58">
        <v>207592</v>
      </c>
      <c r="BE32" s="58">
        <v>0</v>
      </c>
      <c r="BF32" s="58">
        <v>382353.08</v>
      </c>
      <c r="BG32" s="58">
        <v>24414.3750000002</v>
      </c>
      <c r="BH32" s="58">
        <v>24414.3750000002</v>
      </c>
      <c r="BI32" s="58">
        <v>0</v>
      </c>
      <c r="BJ32" s="58">
        <f t="shared" si="2"/>
        <v>24414.3750000002</v>
      </c>
      <c r="BK32" s="58">
        <v>0</v>
      </c>
      <c r="BL32" s="58">
        <v>4397</v>
      </c>
      <c r="BM32" s="58">
        <v>1189</v>
      </c>
      <c r="BN32" s="59">
        <v>12</v>
      </c>
      <c r="BO32" s="59">
        <v>0</v>
      </c>
      <c r="BP32" s="59">
        <v>-35</v>
      </c>
      <c r="BQ32" s="59">
        <v>-112</v>
      </c>
      <c r="BR32" s="59">
        <v>-139</v>
      </c>
      <c r="BS32" s="59">
        <v>-188</v>
      </c>
      <c r="BT32" s="59">
        <v>18</v>
      </c>
      <c r="BU32" s="59">
        <v>-1</v>
      </c>
      <c r="BV32" s="59">
        <v>5</v>
      </c>
      <c r="BW32" s="59">
        <v>-867</v>
      </c>
      <c r="BX32" s="59">
        <v>-1</v>
      </c>
      <c r="BY32" s="59">
        <v>4278</v>
      </c>
      <c r="BZ32" s="59">
        <v>17</v>
      </c>
      <c r="CA32" s="59">
        <v>287</v>
      </c>
      <c r="CB32" s="59">
        <v>157</v>
      </c>
      <c r="CC32" s="59">
        <v>414</v>
      </c>
      <c r="CD32" s="59">
        <v>1</v>
      </c>
      <c r="CE32" s="59">
        <v>7</v>
      </c>
      <c r="CF32" s="60"/>
    </row>
    <row r="33" spans="1:84" ht="15.6" customHeight="1" x14ac:dyDescent="0.3">
      <c r="A33" s="40">
        <v>4</v>
      </c>
      <c r="B33" s="46" t="s">
        <v>174</v>
      </c>
      <c r="C33" s="46" t="s">
        <v>175</v>
      </c>
      <c r="D33" s="46" t="s">
        <v>176</v>
      </c>
      <c r="E33" s="47" t="s">
        <v>90</v>
      </c>
      <c r="F33" s="46" t="s">
        <v>177</v>
      </c>
      <c r="G33" s="59">
        <v>24361396.559999999</v>
      </c>
      <c r="H33" s="59">
        <v>0</v>
      </c>
      <c r="I33" s="59">
        <v>0</v>
      </c>
      <c r="J33" s="59">
        <v>0</v>
      </c>
      <c r="K33" s="58">
        <v>3807.5</v>
      </c>
      <c r="L33" s="58">
        <v>24365204.059999999</v>
      </c>
      <c r="M33" s="58">
        <v>0</v>
      </c>
      <c r="N33" s="59">
        <v>0</v>
      </c>
      <c r="O33" s="59">
        <v>5376553.3399999999</v>
      </c>
      <c r="P33" s="57">
        <v>1484379.99</v>
      </c>
      <c r="Q33" s="59">
        <v>0</v>
      </c>
      <c r="R33" s="59">
        <v>2656611.41</v>
      </c>
      <c r="S33" s="59">
        <v>9956692.3399999999</v>
      </c>
      <c r="T33" s="59">
        <v>1442862.54</v>
      </c>
      <c r="U33" s="59">
        <v>0</v>
      </c>
      <c r="V33" s="59">
        <v>0</v>
      </c>
      <c r="W33" s="59">
        <v>1878146.82</v>
      </c>
      <c r="X33" s="58">
        <v>1024933.34</v>
      </c>
      <c r="Y33" s="58">
        <v>23820179.780000001</v>
      </c>
      <c r="Z33" s="62">
        <v>0.10377543314372287</v>
      </c>
      <c r="AA33" s="58">
        <v>1023584.84</v>
      </c>
      <c r="AB33" s="58">
        <v>0</v>
      </c>
      <c r="AC33" s="58">
        <v>0</v>
      </c>
      <c r="AD33" s="58">
        <v>0</v>
      </c>
      <c r="AE33" s="58">
        <v>0</v>
      </c>
      <c r="AF33" s="58">
        <f t="shared" si="0"/>
        <v>0</v>
      </c>
      <c r="AG33" s="58">
        <v>442186.16</v>
      </c>
      <c r="AH33" s="59">
        <v>33819.86</v>
      </c>
      <c r="AI33" s="59">
        <v>112207.38</v>
      </c>
      <c r="AJ33" s="58">
        <v>0</v>
      </c>
      <c r="AK33" s="59">
        <v>134995.22</v>
      </c>
      <c r="AL33" s="59">
        <v>38341.94</v>
      </c>
      <c r="AM33" s="59">
        <v>45478.85</v>
      </c>
      <c r="AN33" s="59">
        <v>8500</v>
      </c>
      <c r="AO33" s="59">
        <v>0</v>
      </c>
      <c r="AP33" s="59">
        <v>0</v>
      </c>
      <c r="AQ33" s="59">
        <v>37839.99</v>
      </c>
      <c r="AR33" s="59">
        <v>415.96</v>
      </c>
      <c r="AS33" s="59">
        <v>0</v>
      </c>
      <c r="AT33" s="59">
        <v>19564.07</v>
      </c>
      <c r="AU33" s="59">
        <v>39364.5</v>
      </c>
      <c r="AV33" s="59">
        <v>35221.54</v>
      </c>
      <c r="AW33" s="59">
        <v>947935.47</v>
      </c>
      <c r="AX33" s="59">
        <v>0</v>
      </c>
      <c r="AY33" s="63">
        <f t="shared" si="1"/>
        <v>0</v>
      </c>
      <c r="AZ33" s="58">
        <v>0</v>
      </c>
      <c r="BA33" s="62">
        <v>4.4824443624742097E-2</v>
      </c>
      <c r="BB33" s="59">
        <v>1728600.59</v>
      </c>
      <c r="BC33" s="59">
        <v>799513.89</v>
      </c>
      <c r="BD33" s="58">
        <v>207592</v>
      </c>
      <c r="BE33" s="58">
        <v>0</v>
      </c>
      <c r="BF33" s="58">
        <v>91838.209999999497</v>
      </c>
      <c r="BG33" s="58">
        <v>0</v>
      </c>
      <c r="BH33" s="58">
        <v>0</v>
      </c>
      <c r="BI33" s="58">
        <v>0</v>
      </c>
      <c r="BJ33" s="58">
        <f t="shared" si="2"/>
        <v>0</v>
      </c>
      <c r="BK33" s="58">
        <v>0</v>
      </c>
      <c r="BL33" s="58">
        <v>3078</v>
      </c>
      <c r="BM33" s="58">
        <v>1422</v>
      </c>
      <c r="BN33" s="59">
        <v>84</v>
      </c>
      <c r="BO33" s="59">
        <v>0</v>
      </c>
      <c r="BP33" s="59">
        <v>-123</v>
      </c>
      <c r="BQ33" s="59">
        <v>-96</v>
      </c>
      <c r="BR33" s="59">
        <v>-731</v>
      </c>
      <c r="BS33" s="59">
        <v>-173</v>
      </c>
      <c r="BT33" s="59">
        <v>0</v>
      </c>
      <c r="BU33" s="59">
        <v>-3</v>
      </c>
      <c r="BV33" s="59">
        <v>28</v>
      </c>
      <c r="BW33" s="59">
        <v>-545</v>
      </c>
      <c r="BX33" s="59">
        <v>-1</v>
      </c>
      <c r="BY33" s="59">
        <v>2940</v>
      </c>
      <c r="BZ33" s="59">
        <v>12</v>
      </c>
      <c r="CA33" s="59">
        <v>126</v>
      </c>
      <c r="CB33" s="59">
        <v>60</v>
      </c>
      <c r="CC33" s="59">
        <v>348</v>
      </c>
      <c r="CD33" s="59">
        <v>1</v>
      </c>
      <c r="CE33" s="59">
        <v>9</v>
      </c>
      <c r="CF33" s="60"/>
    </row>
    <row r="34" spans="1:84" ht="15.6" customHeight="1" x14ac:dyDescent="0.3">
      <c r="A34" s="40">
        <v>4</v>
      </c>
      <c r="B34" s="46" t="s">
        <v>178</v>
      </c>
      <c r="C34" s="46" t="s">
        <v>179</v>
      </c>
      <c r="D34" s="46" t="s">
        <v>180</v>
      </c>
      <c r="E34" s="47" t="s">
        <v>90</v>
      </c>
      <c r="F34" s="46" t="s">
        <v>177</v>
      </c>
      <c r="G34" s="59">
        <v>23474438.850000001</v>
      </c>
      <c r="H34" s="59">
        <v>0</v>
      </c>
      <c r="I34" s="59">
        <v>17387.599999999999</v>
      </c>
      <c r="J34" s="59">
        <v>0</v>
      </c>
      <c r="K34" s="58">
        <v>0</v>
      </c>
      <c r="L34" s="58">
        <v>23491826.449999999</v>
      </c>
      <c r="M34" s="58">
        <v>0</v>
      </c>
      <c r="N34" s="59">
        <v>0</v>
      </c>
      <c r="O34" s="59">
        <v>6350606.7300000004</v>
      </c>
      <c r="P34" s="57">
        <v>984947.39</v>
      </c>
      <c r="Q34" s="59">
        <v>0</v>
      </c>
      <c r="R34" s="59">
        <v>1949420.86</v>
      </c>
      <c r="S34" s="59">
        <v>8973953.6199999992</v>
      </c>
      <c r="T34" s="59">
        <v>1958319.44</v>
      </c>
      <c r="U34" s="59">
        <v>0</v>
      </c>
      <c r="V34" s="59">
        <v>0</v>
      </c>
      <c r="W34" s="59">
        <v>1351492.06</v>
      </c>
      <c r="X34" s="58">
        <v>1874854.79</v>
      </c>
      <c r="Y34" s="58">
        <v>23443594.890000001</v>
      </c>
      <c r="Z34" s="62">
        <v>5.9232241029693031E-2</v>
      </c>
      <c r="AA34" s="58">
        <v>1806413</v>
      </c>
      <c r="AB34" s="58">
        <v>0</v>
      </c>
      <c r="AC34" s="58">
        <v>0</v>
      </c>
      <c r="AD34" s="58">
        <v>0</v>
      </c>
      <c r="AE34" s="58">
        <v>285.2</v>
      </c>
      <c r="AF34" s="58">
        <f t="shared" si="0"/>
        <v>285.2</v>
      </c>
      <c r="AG34" s="58">
        <v>869315.08</v>
      </c>
      <c r="AH34" s="59">
        <v>75882.259999999995</v>
      </c>
      <c r="AI34" s="59">
        <v>160068.12</v>
      </c>
      <c r="AJ34" s="58">
        <v>0</v>
      </c>
      <c r="AK34" s="59">
        <v>156043.32</v>
      </c>
      <c r="AL34" s="59">
        <v>51728.27</v>
      </c>
      <c r="AM34" s="59">
        <v>49313.67</v>
      </c>
      <c r="AN34" s="59">
        <v>8500</v>
      </c>
      <c r="AO34" s="59">
        <v>4457.4799999999996</v>
      </c>
      <c r="AP34" s="59">
        <v>0</v>
      </c>
      <c r="AQ34" s="59">
        <v>55545.97</v>
      </c>
      <c r="AR34" s="59">
        <v>6966.06</v>
      </c>
      <c r="AS34" s="59">
        <v>0</v>
      </c>
      <c r="AT34" s="59">
        <v>17024.88</v>
      </c>
      <c r="AU34" s="59">
        <v>18000</v>
      </c>
      <c r="AV34" s="59">
        <v>46066.52</v>
      </c>
      <c r="AW34" s="59">
        <v>1518911.63</v>
      </c>
      <c r="AX34" s="59">
        <v>0</v>
      </c>
      <c r="AY34" s="63">
        <f t="shared" si="1"/>
        <v>0</v>
      </c>
      <c r="AZ34" s="58">
        <v>0</v>
      </c>
      <c r="BA34" s="62">
        <v>7.5006064437911413E-2</v>
      </c>
      <c r="BB34" s="59">
        <v>913397.13</v>
      </c>
      <c r="BC34" s="59">
        <v>477046.49</v>
      </c>
      <c r="BD34" s="58">
        <v>207592</v>
      </c>
      <c r="BE34" s="58">
        <v>0</v>
      </c>
      <c r="BF34" s="58">
        <v>326991.90000000101</v>
      </c>
      <c r="BG34" s="58">
        <v>0</v>
      </c>
      <c r="BH34" s="58">
        <v>0</v>
      </c>
      <c r="BI34" s="58">
        <v>0</v>
      </c>
      <c r="BJ34" s="58">
        <f t="shared" si="2"/>
        <v>0</v>
      </c>
      <c r="BK34" s="58">
        <v>0</v>
      </c>
      <c r="BL34" s="58">
        <v>3252</v>
      </c>
      <c r="BM34" s="58">
        <v>1534</v>
      </c>
      <c r="BN34" s="59">
        <v>0</v>
      </c>
      <c r="BO34" s="59">
        <v>0</v>
      </c>
      <c r="BP34" s="59">
        <v>-167</v>
      </c>
      <c r="BQ34" s="59">
        <v>-146</v>
      </c>
      <c r="BR34" s="59">
        <v>-654</v>
      </c>
      <c r="BS34" s="59">
        <v>-212</v>
      </c>
      <c r="BT34" s="59">
        <v>0</v>
      </c>
      <c r="BU34" s="59">
        <v>0</v>
      </c>
      <c r="BV34" s="59">
        <v>-5</v>
      </c>
      <c r="BW34" s="59">
        <v>-500</v>
      </c>
      <c r="BX34" s="59">
        <v>0</v>
      </c>
      <c r="BY34" s="59">
        <v>3102</v>
      </c>
      <c r="BZ34" s="59">
        <v>6</v>
      </c>
      <c r="CA34" s="59">
        <v>209</v>
      </c>
      <c r="CB34" s="59">
        <v>72</v>
      </c>
      <c r="CC34" s="59">
        <v>205</v>
      </c>
      <c r="CD34" s="59">
        <v>4</v>
      </c>
      <c r="CE34" s="59">
        <v>10</v>
      </c>
      <c r="CF34" s="60"/>
    </row>
    <row r="35" spans="1:84" ht="15.6" customHeight="1" x14ac:dyDescent="0.3">
      <c r="A35" s="40">
        <v>4</v>
      </c>
      <c r="B35" s="48" t="s">
        <v>181</v>
      </c>
      <c r="C35" s="46" t="s">
        <v>117</v>
      </c>
      <c r="D35" s="46" t="s">
        <v>182</v>
      </c>
      <c r="E35" s="46" t="s">
        <v>115</v>
      </c>
      <c r="F35" s="46" t="s">
        <v>170</v>
      </c>
      <c r="G35" s="59">
        <v>20355752.219999999</v>
      </c>
      <c r="H35" s="59">
        <v>2037402.13</v>
      </c>
      <c r="I35" s="59">
        <v>506895.15</v>
      </c>
      <c r="J35" s="59">
        <v>0</v>
      </c>
      <c r="K35" s="58">
        <v>0</v>
      </c>
      <c r="L35" s="58">
        <v>22900049.5</v>
      </c>
      <c r="M35" s="58">
        <v>0</v>
      </c>
      <c r="N35" s="59">
        <v>25765.18</v>
      </c>
      <c r="O35" s="59">
        <v>2634491.67</v>
      </c>
      <c r="P35" s="57">
        <v>6093346.7400000002</v>
      </c>
      <c r="Q35" s="59">
        <v>51064.31</v>
      </c>
      <c r="R35" s="59">
        <v>1498423.47</v>
      </c>
      <c r="S35" s="59">
        <v>7773506.9199999999</v>
      </c>
      <c r="T35" s="59">
        <v>2880678.13</v>
      </c>
      <c r="U35" s="59">
        <v>0</v>
      </c>
      <c r="V35" s="59">
        <v>0</v>
      </c>
      <c r="W35" s="59">
        <v>560301.80000000005</v>
      </c>
      <c r="X35" s="58">
        <v>1451591.03</v>
      </c>
      <c r="Y35" s="58">
        <v>22969169.25</v>
      </c>
      <c r="Z35" s="62">
        <v>1.6101716371190691E-2</v>
      </c>
      <c r="AA35" s="58">
        <v>1435212.05</v>
      </c>
      <c r="AB35" s="58">
        <v>0</v>
      </c>
      <c r="AC35" s="58">
        <v>0</v>
      </c>
      <c r="AD35" s="58">
        <v>0</v>
      </c>
      <c r="AE35" s="58">
        <v>0</v>
      </c>
      <c r="AF35" s="58">
        <f t="shared" si="0"/>
        <v>0</v>
      </c>
      <c r="AG35" s="58">
        <v>606922.31999999995</v>
      </c>
      <c r="AH35" s="59">
        <v>44230.03</v>
      </c>
      <c r="AI35" s="59">
        <v>178172.09</v>
      </c>
      <c r="AJ35" s="58">
        <v>0</v>
      </c>
      <c r="AK35" s="59">
        <v>145964.66</v>
      </c>
      <c r="AL35" s="59">
        <v>20341.68</v>
      </c>
      <c r="AM35" s="59">
        <v>55746.13</v>
      </c>
      <c r="AN35" s="59">
        <v>8800</v>
      </c>
      <c r="AO35" s="59">
        <v>5243.59</v>
      </c>
      <c r="AP35" s="59">
        <v>30414.25</v>
      </c>
      <c r="AQ35" s="59">
        <v>63874.1</v>
      </c>
      <c r="AR35" s="59">
        <v>18011.82</v>
      </c>
      <c r="AS35" s="59">
        <v>0</v>
      </c>
      <c r="AT35" s="59">
        <v>26158.98</v>
      </c>
      <c r="AU35" s="59">
        <v>20750.419999999998</v>
      </c>
      <c r="AV35" s="59">
        <v>100072.84</v>
      </c>
      <c r="AW35" s="59">
        <v>1324702.9099999999</v>
      </c>
      <c r="AX35" s="59">
        <v>0</v>
      </c>
      <c r="AY35" s="63">
        <f t="shared" si="1"/>
        <v>0</v>
      </c>
      <c r="AZ35" s="58">
        <v>0</v>
      </c>
      <c r="BA35" s="62">
        <v>6.3028414208553721E-2</v>
      </c>
      <c r="BB35" s="59">
        <v>184573.59</v>
      </c>
      <c r="BC35" s="59">
        <v>175994.63</v>
      </c>
      <c r="BD35" s="58">
        <v>207592</v>
      </c>
      <c r="BE35" s="58">
        <v>2.91038304567337E-11</v>
      </c>
      <c r="BF35" s="58">
        <v>130975.39</v>
      </c>
      <c r="BG35" s="58">
        <v>0</v>
      </c>
      <c r="BH35" s="58">
        <v>0</v>
      </c>
      <c r="BI35" s="58">
        <v>0</v>
      </c>
      <c r="BJ35" s="58">
        <f t="shared" si="2"/>
        <v>0</v>
      </c>
      <c r="BK35" s="58">
        <v>0</v>
      </c>
      <c r="BL35" s="58">
        <v>3465</v>
      </c>
      <c r="BM35" s="58">
        <v>1136</v>
      </c>
      <c r="BN35" s="59">
        <v>72</v>
      </c>
      <c r="BO35" s="59">
        <v>-72</v>
      </c>
      <c r="BP35" s="59">
        <v>-12</v>
      </c>
      <c r="BQ35" s="59">
        <v>-160</v>
      </c>
      <c r="BR35" s="59">
        <v>-176</v>
      </c>
      <c r="BS35" s="59">
        <v>-407</v>
      </c>
      <c r="BT35" s="59">
        <v>0</v>
      </c>
      <c r="BU35" s="59">
        <v>-1</v>
      </c>
      <c r="BV35" s="59">
        <v>0</v>
      </c>
      <c r="BW35" s="59">
        <v>-626</v>
      </c>
      <c r="BX35" s="59">
        <v>-2</v>
      </c>
      <c r="BY35" s="59">
        <v>3217</v>
      </c>
      <c r="BZ35" s="59">
        <v>1</v>
      </c>
      <c r="CA35" s="59">
        <v>186</v>
      </c>
      <c r="CB35" s="59">
        <v>68</v>
      </c>
      <c r="CC35" s="59">
        <v>402</v>
      </c>
      <c r="CD35" s="59">
        <v>0</v>
      </c>
      <c r="CE35" s="59">
        <v>6</v>
      </c>
      <c r="CF35" s="60"/>
    </row>
    <row r="36" spans="1:84" s="72" customFormat="1" ht="15.6" customHeight="1" x14ac:dyDescent="0.3">
      <c r="A36" s="65">
        <v>4</v>
      </c>
      <c r="B36" s="64" t="s">
        <v>183</v>
      </c>
      <c r="C36" s="64" t="s">
        <v>184</v>
      </c>
      <c r="D36" s="64" t="s">
        <v>185</v>
      </c>
      <c r="E36" s="47" t="s">
        <v>90</v>
      </c>
      <c r="F36" s="64" t="s">
        <v>186</v>
      </c>
      <c r="G36" s="58">
        <v>22801619.379999999</v>
      </c>
      <c r="H36" s="58">
        <v>-11485.14</v>
      </c>
      <c r="I36" s="58">
        <v>2709400.04</v>
      </c>
      <c r="J36" s="58">
        <v>0</v>
      </c>
      <c r="K36" s="58">
        <v>0</v>
      </c>
      <c r="L36" s="58">
        <v>25499534.280000001</v>
      </c>
      <c r="M36" s="58">
        <v>0</v>
      </c>
      <c r="N36" s="58">
        <v>0</v>
      </c>
      <c r="O36" s="58">
        <v>2705347.96</v>
      </c>
      <c r="P36" s="58">
        <v>10650002.439999999</v>
      </c>
      <c r="Q36" s="58">
        <v>0</v>
      </c>
      <c r="R36" s="58">
        <v>1170253.6599999999</v>
      </c>
      <c r="S36" s="58">
        <v>6557556.0099999998</v>
      </c>
      <c r="T36" s="58">
        <v>2877987.26</v>
      </c>
      <c r="U36" s="58">
        <v>0</v>
      </c>
      <c r="V36" s="58">
        <v>0</v>
      </c>
      <c r="W36" s="58">
        <v>463088.76</v>
      </c>
      <c r="X36" s="58">
        <v>1686025.23</v>
      </c>
      <c r="Y36" s="58">
        <v>26110261.32</v>
      </c>
      <c r="Z36" s="62">
        <v>0.13283957734160279</v>
      </c>
      <c r="AA36" s="58">
        <v>1686025.23</v>
      </c>
      <c r="AB36" s="58">
        <v>0</v>
      </c>
      <c r="AC36" s="58">
        <v>0</v>
      </c>
      <c r="AD36" s="58">
        <v>0</v>
      </c>
      <c r="AE36" s="58">
        <v>0</v>
      </c>
      <c r="AF36" s="58">
        <f t="shared" si="0"/>
        <v>0</v>
      </c>
      <c r="AG36" s="58">
        <v>794602.86</v>
      </c>
      <c r="AH36" s="58">
        <v>59792.56</v>
      </c>
      <c r="AI36" s="58">
        <v>179262.97</v>
      </c>
      <c r="AJ36" s="58">
        <v>0</v>
      </c>
      <c r="AK36" s="58">
        <v>151320</v>
      </c>
      <c r="AL36" s="58">
        <v>2407.3000000000002</v>
      </c>
      <c r="AM36" s="58">
        <v>75672</v>
      </c>
      <c r="AN36" s="58">
        <v>9300</v>
      </c>
      <c r="AO36" s="58">
        <v>10324.049999999999</v>
      </c>
      <c r="AP36" s="58">
        <v>0</v>
      </c>
      <c r="AQ36" s="58">
        <v>64644.71</v>
      </c>
      <c r="AR36" s="58">
        <v>8855.35</v>
      </c>
      <c r="AS36" s="58">
        <v>0</v>
      </c>
      <c r="AT36" s="58">
        <v>15782.33</v>
      </c>
      <c r="AU36" s="58">
        <v>36378.449999999997</v>
      </c>
      <c r="AV36" s="58">
        <v>52709.94</v>
      </c>
      <c r="AW36" s="58">
        <v>1461052.52</v>
      </c>
      <c r="AX36" s="58">
        <v>0</v>
      </c>
      <c r="AY36" s="62">
        <f t="shared" si="1"/>
        <v>0</v>
      </c>
      <c r="AZ36" s="58">
        <v>0</v>
      </c>
      <c r="BA36" s="62">
        <v>6.2754943703629967E-2</v>
      </c>
      <c r="BB36" s="58">
        <v>186164.15</v>
      </c>
      <c r="BC36" s="58">
        <v>2841267.65</v>
      </c>
      <c r="BD36" s="58">
        <v>207592</v>
      </c>
      <c r="BE36" s="58">
        <v>0</v>
      </c>
      <c r="BF36" s="58">
        <v>349047.93</v>
      </c>
      <c r="BG36" s="58">
        <v>0</v>
      </c>
      <c r="BH36" s="58">
        <v>0</v>
      </c>
      <c r="BI36" s="58">
        <v>0</v>
      </c>
      <c r="BJ36" s="58">
        <f t="shared" si="2"/>
        <v>0</v>
      </c>
      <c r="BK36" s="58">
        <v>0</v>
      </c>
      <c r="BL36" s="58">
        <v>4363</v>
      </c>
      <c r="BM36" s="58">
        <v>1338</v>
      </c>
      <c r="BN36" s="58">
        <v>0</v>
      </c>
      <c r="BO36" s="58">
        <v>0</v>
      </c>
      <c r="BP36" s="58">
        <v>-22</v>
      </c>
      <c r="BQ36" s="58">
        <v>-68</v>
      </c>
      <c r="BR36" s="58">
        <v>-192</v>
      </c>
      <c r="BS36" s="58">
        <v>-447</v>
      </c>
      <c r="BT36" s="58">
        <v>2</v>
      </c>
      <c r="BU36" s="58">
        <v>0</v>
      </c>
      <c r="BV36" s="58">
        <v>0</v>
      </c>
      <c r="BW36" s="58">
        <v>-753</v>
      </c>
      <c r="BX36" s="58">
        <v>-2</v>
      </c>
      <c r="BY36" s="58">
        <v>4219</v>
      </c>
      <c r="BZ36" s="58">
        <v>3</v>
      </c>
      <c r="CA36" s="58">
        <v>97</v>
      </c>
      <c r="CB36" s="58">
        <v>72</v>
      </c>
      <c r="CC36" s="58">
        <v>579</v>
      </c>
      <c r="CD36" s="58">
        <v>1</v>
      </c>
      <c r="CE36" s="58">
        <v>4</v>
      </c>
      <c r="CF36" s="61"/>
    </row>
    <row r="37" spans="1:84" ht="15.6" customHeight="1" x14ac:dyDescent="0.3">
      <c r="A37" s="40">
        <v>4</v>
      </c>
      <c r="B37" s="46" t="s">
        <v>187</v>
      </c>
      <c r="C37" s="46" t="s">
        <v>188</v>
      </c>
      <c r="D37" s="46" t="s">
        <v>189</v>
      </c>
      <c r="E37" s="46" t="s">
        <v>115</v>
      </c>
      <c r="F37" s="46" t="s">
        <v>170</v>
      </c>
      <c r="G37" s="59">
        <v>25458053.260000002</v>
      </c>
      <c r="H37" s="59">
        <v>0</v>
      </c>
      <c r="I37" s="59">
        <v>0</v>
      </c>
      <c r="J37" s="59">
        <v>0</v>
      </c>
      <c r="K37" s="58">
        <v>0</v>
      </c>
      <c r="L37" s="58">
        <v>25458053.260000002</v>
      </c>
      <c r="M37" s="58">
        <v>0</v>
      </c>
      <c r="N37" s="59">
        <v>438514.67</v>
      </c>
      <c r="O37" s="59">
        <v>5867376.5099999998</v>
      </c>
      <c r="P37" s="57">
        <v>2515299.0099999998</v>
      </c>
      <c r="Q37" s="59">
        <v>38256.14</v>
      </c>
      <c r="R37" s="59">
        <v>1971141.17</v>
      </c>
      <c r="S37" s="59">
        <v>11221469.890000001</v>
      </c>
      <c r="T37" s="59">
        <v>1399001.72</v>
      </c>
      <c r="U37" s="59">
        <v>0</v>
      </c>
      <c r="V37" s="59">
        <v>0</v>
      </c>
      <c r="W37" s="59">
        <v>1262070.27</v>
      </c>
      <c r="X37" s="58">
        <v>1266222.02</v>
      </c>
      <c r="Y37" s="58">
        <v>25979351.399999999</v>
      </c>
      <c r="Z37" s="62">
        <v>8.1611479824518593E-2</v>
      </c>
      <c r="AA37" s="58">
        <v>1221703.06</v>
      </c>
      <c r="AB37" s="58">
        <v>0</v>
      </c>
      <c r="AC37" s="58">
        <v>0</v>
      </c>
      <c r="AD37" s="58">
        <v>0</v>
      </c>
      <c r="AE37" s="58">
        <v>0</v>
      </c>
      <c r="AF37" s="58">
        <f t="shared" si="0"/>
        <v>0</v>
      </c>
      <c r="AG37" s="58">
        <v>510900.47999999998</v>
      </c>
      <c r="AH37" s="59">
        <v>39778.92</v>
      </c>
      <c r="AI37" s="59">
        <v>98690.87</v>
      </c>
      <c r="AJ37" s="58">
        <v>0</v>
      </c>
      <c r="AK37" s="59">
        <v>102150.29</v>
      </c>
      <c r="AL37" s="59">
        <v>41453.29</v>
      </c>
      <c r="AM37" s="59">
        <v>56985.05</v>
      </c>
      <c r="AN37" s="59">
        <v>8300</v>
      </c>
      <c r="AO37" s="59">
        <v>0</v>
      </c>
      <c r="AP37" s="59">
        <v>0</v>
      </c>
      <c r="AQ37" s="59">
        <v>51447.41</v>
      </c>
      <c r="AR37" s="59">
        <v>10402.41</v>
      </c>
      <c r="AS37" s="59">
        <v>35600</v>
      </c>
      <c r="AT37" s="59">
        <v>19435.63</v>
      </c>
      <c r="AU37" s="59">
        <v>0</v>
      </c>
      <c r="AV37" s="59">
        <v>36603.24</v>
      </c>
      <c r="AW37" s="59">
        <v>1011747.59</v>
      </c>
      <c r="AX37" s="59">
        <v>0</v>
      </c>
      <c r="AY37" s="63">
        <f t="shared" si="1"/>
        <v>0</v>
      </c>
      <c r="AZ37" s="58">
        <v>0</v>
      </c>
      <c r="BA37" s="62">
        <v>4.3543577513404416E-2</v>
      </c>
      <c r="BB37" s="59">
        <v>754934.55</v>
      </c>
      <c r="BC37" s="59">
        <v>1322734.8500000001</v>
      </c>
      <c r="BD37" s="58">
        <v>207591.95</v>
      </c>
      <c r="BE37" s="58">
        <v>0</v>
      </c>
      <c r="BF37" s="58">
        <v>182679.02</v>
      </c>
      <c r="BG37" s="58">
        <v>0</v>
      </c>
      <c r="BH37" s="58">
        <v>0</v>
      </c>
      <c r="BI37" s="58">
        <v>0</v>
      </c>
      <c r="BJ37" s="58">
        <f t="shared" si="2"/>
        <v>0</v>
      </c>
      <c r="BK37" s="58">
        <v>0</v>
      </c>
      <c r="BL37" s="58">
        <v>2897</v>
      </c>
      <c r="BM37" s="58">
        <v>1370</v>
      </c>
      <c r="BN37" s="59">
        <v>15</v>
      </c>
      <c r="BO37" s="59">
        <v>0</v>
      </c>
      <c r="BP37" s="59">
        <v>-88</v>
      </c>
      <c r="BQ37" s="59">
        <v>-109</v>
      </c>
      <c r="BR37" s="59">
        <v>-608</v>
      </c>
      <c r="BS37" s="59">
        <v>-377</v>
      </c>
      <c r="BT37" s="59">
        <v>0</v>
      </c>
      <c r="BU37" s="59">
        <v>0</v>
      </c>
      <c r="BV37" s="59">
        <v>-1</v>
      </c>
      <c r="BW37" s="59">
        <v>-596</v>
      </c>
      <c r="BX37" s="59">
        <v>-3</v>
      </c>
      <c r="BY37" s="59">
        <v>2500</v>
      </c>
      <c r="BZ37" s="59">
        <v>0</v>
      </c>
      <c r="CA37" s="59">
        <v>202</v>
      </c>
      <c r="CB37" s="59">
        <v>63</v>
      </c>
      <c r="CC37" s="59">
        <v>263</v>
      </c>
      <c r="CD37" s="59">
        <v>1</v>
      </c>
      <c r="CE37" s="59">
        <v>21</v>
      </c>
      <c r="CF37" s="60"/>
    </row>
    <row r="38" spans="1:84" ht="15.6" customHeight="1" x14ac:dyDescent="0.3">
      <c r="A38" s="40">
        <v>4</v>
      </c>
      <c r="B38" s="46" t="s">
        <v>190</v>
      </c>
      <c r="C38" s="46" t="s">
        <v>191</v>
      </c>
      <c r="D38" s="46" t="s">
        <v>192</v>
      </c>
      <c r="E38" s="47" t="s">
        <v>90</v>
      </c>
      <c r="F38" s="46" t="s">
        <v>177</v>
      </c>
      <c r="G38" s="59">
        <v>33271537.850000001</v>
      </c>
      <c r="H38" s="59">
        <v>3206138.5</v>
      </c>
      <c r="I38" s="59">
        <v>2300912.9300000002</v>
      </c>
      <c r="J38" s="59">
        <v>0</v>
      </c>
      <c r="K38" s="58">
        <v>0</v>
      </c>
      <c r="L38" s="58">
        <v>38778589.280000001</v>
      </c>
      <c r="M38" s="58">
        <v>0</v>
      </c>
      <c r="N38" s="59">
        <v>0</v>
      </c>
      <c r="O38" s="59">
        <v>8594885.4199999999</v>
      </c>
      <c r="P38" s="57">
        <v>2608830.16</v>
      </c>
      <c r="Q38" s="59">
        <v>0</v>
      </c>
      <c r="R38" s="59">
        <v>3910154.2400000002</v>
      </c>
      <c r="S38" s="59">
        <v>15635444.85</v>
      </c>
      <c r="T38" s="59">
        <v>2750271.76</v>
      </c>
      <c r="U38" s="59">
        <v>0</v>
      </c>
      <c r="V38" s="59">
        <v>0</v>
      </c>
      <c r="W38" s="59">
        <v>3319755.92</v>
      </c>
      <c r="X38" s="58">
        <v>2612186.39</v>
      </c>
      <c r="Y38" s="58">
        <v>39431528.740000002</v>
      </c>
      <c r="Z38" s="62">
        <v>0.10783293135940113</v>
      </c>
      <c r="AA38" s="58">
        <v>2612186.39</v>
      </c>
      <c r="AB38" s="58">
        <v>0</v>
      </c>
      <c r="AC38" s="58">
        <v>0</v>
      </c>
      <c r="AD38" s="58">
        <v>0</v>
      </c>
      <c r="AE38" s="58">
        <v>0</v>
      </c>
      <c r="AF38" s="58">
        <f t="shared" si="0"/>
        <v>0</v>
      </c>
      <c r="AG38" s="58">
        <v>1274527.8400000001</v>
      </c>
      <c r="AH38" s="59">
        <v>103755.76</v>
      </c>
      <c r="AI38" s="59">
        <v>260119.89</v>
      </c>
      <c r="AJ38" s="58">
        <v>0</v>
      </c>
      <c r="AK38" s="59">
        <v>214543.44</v>
      </c>
      <c r="AL38" s="59">
        <v>47071.22</v>
      </c>
      <c r="AM38" s="59">
        <v>149322.26</v>
      </c>
      <c r="AN38" s="59">
        <v>10700</v>
      </c>
      <c r="AO38" s="59">
        <v>0</v>
      </c>
      <c r="AP38" s="59">
        <v>0</v>
      </c>
      <c r="AQ38" s="59">
        <v>77238.39</v>
      </c>
      <c r="AR38" s="59">
        <v>31118</v>
      </c>
      <c r="AS38" s="59">
        <v>0</v>
      </c>
      <c r="AT38" s="59">
        <v>37832.29</v>
      </c>
      <c r="AU38" s="59">
        <v>19758.86</v>
      </c>
      <c r="AV38" s="59">
        <v>100432.98</v>
      </c>
      <c r="AW38" s="59">
        <v>2326420.9300000002</v>
      </c>
      <c r="AX38" s="59">
        <v>0</v>
      </c>
      <c r="AY38" s="63">
        <f t="shared" si="1"/>
        <v>0</v>
      </c>
      <c r="AZ38" s="58">
        <v>0</v>
      </c>
      <c r="BA38" s="62">
        <v>6.385816593577924E-2</v>
      </c>
      <c r="BB38" s="59">
        <v>1807966.72</v>
      </c>
      <c r="BC38" s="59">
        <v>2125528.0499999998</v>
      </c>
      <c r="BD38" s="58">
        <v>207592.25</v>
      </c>
      <c r="BE38" s="58">
        <v>0.25000000005820799</v>
      </c>
      <c r="BF38" s="58">
        <v>495718.98</v>
      </c>
      <c r="BG38" s="58">
        <v>0</v>
      </c>
      <c r="BH38" s="58">
        <v>0</v>
      </c>
      <c r="BI38" s="58">
        <v>0</v>
      </c>
      <c r="BJ38" s="58">
        <f t="shared" si="2"/>
        <v>0</v>
      </c>
      <c r="BK38" s="58">
        <v>0</v>
      </c>
      <c r="BL38" s="58">
        <v>4826</v>
      </c>
      <c r="BM38" s="58">
        <v>2325</v>
      </c>
      <c r="BN38" s="59">
        <v>0</v>
      </c>
      <c r="BO38" s="59">
        <v>-2</v>
      </c>
      <c r="BP38" s="59">
        <v>-207</v>
      </c>
      <c r="BQ38" s="59">
        <v>-231</v>
      </c>
      <c r="BR38" s="59">
        <v>-1103</v>
      </c>
      <c r="BS38" s="59">
        <v>-356</v>
      </c>
      <c r="BT38" s="59">
        <v>0</v>
      </c>
      <c r="BU38" s="59">
        <v>0</v>
      </c>
      <c r="BV38" s="59">
        <v>0</v>
      </c>
      <c r="BW38" s="59">
        <v>-963</v>
      </c>
      <c r="BX38" s="59">
        <v>-5</v>
      </c>
      <c r="BY38" s="59">
        <v>4284</v>
      </c>
      <c r="BZ38" s="59">
        <v>1</v>
      </c>
      <c r="CA38" s="59">
        <v>261</v>
      </c>
      <c r="CB38" s="59">
        <v>148</v>
      </c>
      <c r="CC38" s="59">
        <v>530</v>
      </c>
      <c r="CD38" s="59">
        <v>6</v>
      </c>
      <c r="CE38" s="59">
        <v>16</v>
      </c>
      <c r="CF38" s="60"/>
    </row>
    <row r="39" spans="1:84" ht="15.6" customHeight="1" x14ac:dyDescent="0.3">
      <c r="A39" s="49">
        <v>4</v>
      </c>
      <c r="B39" s="46" t="s">
        <v>193</v>
      </c>
      <c r="C39" s="46" t="s">
        <v>194</v>
      </c>
      <c r="D39" s="46" t="s">
        <v>195</v>
      </c>
      <c r="E39" s="47" t="s">
        <v>90</v>
      </c>
      <c r="F39" s="46" t="s">
        <v>186</v>
      </c>
      <c r="G39" s="59">
        <v>11689448.369999999</v>
      </c>
      <c r="H39" s="59">
        <v>1067601.94</v>
      </c>
      <c r="I39" s="59">
        <v>143248.01</v>
      </c>
      <c r="J39" s="59">
        <v>0</v>
      </c>
      <c r="K39" s="58">
        <v>0</v>
      </c>
      <c r="L39" s="58">
        <v>12900298.32</v>
      </c>
      <c r="M39" s="58">
        <v>0</v>
      </c>
      <c r="N39" s="59">
        <v>0</v>
      </c>
      <c r="O39" s="59">
        <v>1763302.48</v>
      </c>
      <c r="P39" s="57">
        <v>4410061.1399999997</v>
      </c>
      <c r="Q39" s="59">
        <v>0</v>
      </c>
      <c r="R39" s="59">
        <v>669683.47</v>
      </c>
      <c r="S39" s="59">
        <v>3656660.32</v>
      </c>
      <c r="T39" s="59">
        <v>1358297.17</v>
      </c>
      <c r="U39" s="59">
        <v>0</v>
      </c>
      <c r="V39" s="59">
        <v>39.950000000000003</v>
      </c>
      <c r="W39" s="59">
        <v>178684.36</v>
      </c>
      <c r="X39" s="58">
        <v>1342667.12</v>
      </c>
      <c r="Y39" s="58">
        <v>13379396.01</v>
      </c>
      <c r="Z39" s="62">
        <v>0.13133785156327413</v>
      </c>
      <c r="AA39" s="58">
        <v>1342442.12</v>
      </c>
      <c r="AB39" s="58">
        <v>0</v>
      </c>
      <c r="AC39" s="58">
        <v>0</v>
      </c>
      <c r="AD39" s="58">
        <v>0</v>
      </c>
      <c r="AE39" s="58">
        <v>223.17</v>
      </c>
      <c r="AF39" s="58">
        <f t="shared" si="0"/>
        <v>223.17</v>
      </c>
      <c r="AG39" s="58">
        <v>537156.19999999995</v>
      </c>
      <c r="AH39" s="59">
        <v>39460.559999999998</v>
      </c>
      <c r="AI39" s="59">
        <v>153892.17000000001</v>
      </c>
      <c r="AJ39" s="58">
        <v>0</v>
      </c>
      <c r="AK39" s="59">
        <v>84056.63</v>
      </c>
      <c r="AL39" s="59">
        <v>1650.3</v>
      </c>
      <c r="AM39" s="59">
        <v>59915.72</v>
      </c>
      <c r="AN39" s="59">
        <v>7000</v>
      </c>
      <c r="AO39" s="59">
        <v>1404</v>
      </c>
      <c r="AP39" s="59">
        <v>0</v>
      </c>
      <c r="AQ39" s="59">
        <v>36275</v>
      </c>
      <c r="AR39" s="59">
        <v>14211.56</v>
      </c>
      <c r="AS39" s="59">
        <v>0</v>
      </c>
      <c r="AT39" s="59">
        <v>7329.44</v>
      </c>
      <c r="AU39" s="59">
        <v>30649.38</v>
      </c>
      <c r="AV39" s="59">
        <v>84845.680000000008</v>
      </c>
      <c r="AW39" s="59">
        <v>1057846.6399999999</v>
      </c>
      <c r="AX39" s="59">
        <v>0</v>
      </c>
      <c r="AY39" s="63">
        <f t="shared" si="1"/>
        <v>0</v>
      </c>
      <c r="AZ39" s="58">
        <v>0</v>
      </c>
      <c r="BA39" s="62">
        <v>9.0646848934168175E-2</v>
      </c>
      <c r="BB39" s="59">
        <v>168200.98</v>
      </c>
      <c r="BC39" s="59">
        <v>1507282.6</v>
      </c>
      <c r="BD39" s="58">
        <v>207592</v>
      </c>
      <c r="BE39" s="58">
        <v>0</v>
      </c>
      <c r="BF39" s="58">
        <v>211222.91</v>
      </c>
      <c r="BG39" s="58">
        <v>0</v>
      </c>
      <c r="BH39" s="58">
        <v>0</v>
      </c>
      <c r="BI39" s="58">
        <v>0</v>
      </c>
      <c r="BJ39" s="58">
        <f t="shared" si="2"/>
        <v>0</v>
      </c>
      <c r="BK39" s="58">
        <v>0</v>
      </c>
      <c r="BL39" s="58">
        <v>1850</v>
      </c>
      <c r="BM39" s="58">
        <v>741</v>
      </c>
      <c r="BN39" s="59">
        <v>0</v>
      </c>
      <c r="BO39" s="59">
        <v>0</v>
      </c>
      <c r="BP39" s="59">
        <v>-9</v>
      </c>
      <c r="BQ39" s="59">
        <v>-22</v>
      </c>
      <c r="BR39" s="59">
        <v>-92</v>
      </c>
      <c r="BS39" s="59">
        <v>-273</v>
      </c>
      <c r="BT39" s="59">
        <v>0</v>
      </c>
      <c r="BU39" s="59">
        <v>0</v>
      </c>
      <c r="BV39" s="59">
        <v>140</v>
      </c>
      <c r="BW39" s="59">
        <v>-386</v>
      </c>
      <c r="BX39" s="59">
        <v>0</v>
      </c>
      <c r="BY39" s="59">
        <v>1949</v>
      </c>
      <c r="BZ39" s="59">
        <v>3</v>
      </c>
      <c r="CA39" s="59">
        <v>75</v>
      </c>
      <c r="CB39" s="59">
        <v>48</v>
      </c>
      <c r="CC39" s="59">
        <v>262</v>
      </c>
      <c r="CD39" s="59">
        <v>1</v>
      </c>
      <c r="CE39" s="59">
        <v>1</v>
      </c>
      <c r="CF39" s="60"/>
    </row>
    <row r="40" spans="1:84" s="72" customFormat="1" ht="15.6" customHeight="1" x14ac:dyDescent="0.3">
      <c r="A40" s="65">
        <v>4</v>
      </c>
      <c r="B40" s="64" t="s">
        <v>574</v>
      </c>
      <c r="C40" s="64"/>
      <c r="D40" s="64" t="s">
        <v>169</v>
      </c>
      <c r="E40" s="64" t="s">
        <v>115</v>
      </c>
      <c r="F40" s="64" t="s">
        <v>170</v>
      </c>
      <c r="G40" s="58">
        <v>32657224</v>
      </c>
      <c r="H40" s="58">
        <v>0</v>
      </c>
      <c r="I40" s="58">
        <v>339205</v>
      </c>
      <c r="J40" s="58">
        <v>0</v>
      </c>
      <c r="K40" s="58">
        <v>0</v>
      </c>
      <c r="L40" s="58">
        <v>32996429</v>
      </c>
      <c r="M40" s="58">
        <v>0</v>
      </c>
      <c r="N40" s="58">
        <v>177336</v>
      </c>
      <c r="O40" s="58">
        <v>3145073</v>
      </c>
      <c r="P40" s="58">
        <v>8425869</v>
      </c>
      <c r="Q40" s="58">
        <v>190619</v>
      </c>
      <c r="R40" s="58">
        <v>2591031</v>
      </c>
      <c r="S40" s="58">
        <v>10694412</v>
      </c>
      <c r="T40" s="58">
        <v>4875973</v>
      </c>
      <c r="U40" s="58">
        <v>0</v>
      </c>
      <c r="V40" s="58">
        <v>0</v>
      </c>
      <c r="W40" s="58">
        <v>644735</v>
      </c>
      <c r="X40" s="58">
        <v>1467461</v>
      </c>
      <c r="Y40" s="58">
        <v>32643387</v>
      </c>
      <c r="Z40" s="62">
        <v>0.06</v>
      </c>
      <c r="AA40" s="58">
        <v>1741589</v>
      </c>
      <c r="AB40" s="58">
        <v>0</v>
      </c>
      <c r="AC40" s="58">
        <v>0</v>
      </c>
      <c r="AD40" s="58">
        <v>0</v>
      </c>
      <c r="AE40" s="58">
        <v>159</v>
      </c>
      <c r="AF40" s="58">
        <f t="shared" si="0"/>
        <v>159</v>
      </c>
      <c r="AG40" s="58">
        <v>745068</v>
      </c>
      <c r="AH40" s="58">
        <v>58107</v>
      </c>
      <c r="AI40" s="58">
        <v>198293</v>
      </c>
      <c r="AJ40" s="58">
        <v>0</v>
      </c>
      <c r="AK40" s="58">
        <v>126763</v>
      </c>
      <c r="AL40" s="58">
        <v>28852</v>
      </c>
      <c r="AM40" s="58">
        <v>189553</v>
      </c>
      <c r="AN40" s="58">
        <v>14800</v>
      </c>
      <c r="AO40" s="58">
        <v>12338</v>
      </c>
      <c r="AP40" s="58">
        <v>0</v>
      </c>
      <c r="AQ40" s="58">
        <v>67943</v>
      </c>
      <c r="AR40" s="58">
        <v>1954</v>
      </c>
      <c r="AS40" s="58">
        <v>0</v>
      </c>
      <c r="AT40" s="58">
        <v>6229</v>
      </c>
      <c r="AU40" s="58">
        <v>110695</v>
      </c>
      <c r="AV40" s="58">
        <v>52796</v>
      </c>
      <c r="AW40" s="58">
        <v>1612890</v>
      </c>
      <c r="AX40" s="58">
        <v>0</v>
      </c>
      <c r="AY40" s="62">
        <f t="shared" si="1"/>
        <v>0</v>
      </c>
      <c r="AZ40" s="58">
        <v>0</v>
      </c>
      <c r="BA40" s="62">
        <v>5.2999999999999999E-2</v>
      </c>
      <c r="BB40" s="58">
        <v>299219</v>
      </c>
      <c r="BC40" s="58">
        <v>1645444</v>
      </c>
      <c r="BD40" s="58">
        <v>205264</v>
      </c>
      <c r="BE40" s="58">
        <v>0</v>
      </c>
      <c r="BF40" s="58">
        <v>242104</v>
      </c>
      <c r="BG40" s="58">
        <v>0</v>
      </c>
      <c r="BH40" s="58">
        <v>0</v>
      </c>
      <c r="BI40" s="58">
        <v>0</v>
      </c>
      <c r="BJ40" s="58">
        <v>0</v>
      </c>
      <c r="BK40" s="58">
        <v>0</v>
      </c>
      <c r="BL40" s="58">
        <v>6365</v>
      </c>
      <c r="BM40" s="58">
        <v>1617</v>
      </c>
      <c r="BN40" s="58">
        <v>0</v>
      </c>
      <c r="BO40" s="58">
        <v>0</v>
      </c>
      <c r="BP40" s="58">
        <v>-9</v>
      </c>
      <c r="BQ40" s="58">
        <v>-162</v>
      </c>
      <c r="BR40" s="58">
        <v>-49</v>
      </c>
      <c r="BS40" s="58">
        <v>-436</v>
      </c>
      <c r="BT40" s="58">
        <v>3</v>
      </c>
      <c r="BU40" s="58">
        <v>0</v>
      </c>
      <c r="BV40" s="58">
        <v>-365</v>
      </c>
      <c r="BW40" s="58">
        <v>-1037</v>
      </c>
      <c r="BX40" s="58">
        <v>-1</v>
      </c>
      <c r="BY40" s="58">
        <v>5926</v>
      </c>
      <c r="BZ40" s="58">
        <v>167</v>
      </c>
      <c r="CA40" s="58">
        <v>208</v>
      </c>
      <c r="CB40" s="58">
        <v>100</v>
      </c>
      <c r="CC40" s="58">
        <v>702</v>
      </c>
      <c r="CD40" s="58">
        <v>0</v>
      </c>
      <c r="CE40" s="58">
        <v>6</v>
      </c>
      <c r="CF40" s="61"/>
    </row>
    <row r="41" spans="1:84" ht="15.6" customHeight="1" x14ac:dyDescent="0.3">
      <c r="A41" s="40">
        <v>4</v>
      </c>
      <c r="B41" s="46" t="s">
        <v>196</v>
      </c>
      <c r="C41" s="46" t="s">
        <v>197</v>
      </c>
      <c r="D41" s="46" t="s">
        <v>198</v>
      </c>
      <c r="E41" s="46" t="s">
        <v>122</v>
      </c>
      <c r="F41" s="46" t="s">
        <v>170</v>
      </c>
      <c r="G41" s="59">
        <v>17605752.629999999</v>
      </c>
      <c r="H41" s="59">
        <v>31466.44</v>
      </c>
      <c r="I41" s="59">
        <v>391063.5</v>
      </c>
      <c r="J41" s="59">
        <v>0</v>
      </c>
      <c r="K41" s="58">
        <v>9955.69</v>
      </c>
      <c r="L41" s="58">
        <v>19780946.989999998</v>
      </c>
      <c r="M41" s="58">
        <v>0</v>
      </c>
      <c r="N41" s="59">
        <v>1568128.11</v>
      </c>
      <c r="O41" s="59">
        <v>1202942.97</v>
      </c>
      <c r="P41" s="57">
        <v>4480307.0199999996</v>
      </c>
      <c r="Q41" s="59">
        <v>1083.8</v>
      </c>
      <c r="R41" s="59">
        <v>944479.83</v>
      </c>
      <c r="S41" s="59">
        <v>8109400.9000000004</v>
      </c>
      <c r="T41" s="59">
        <v>1684708.85</v>
      </c>
      <c r="U41" s="59">
        <v>0</v>
      </c>
      <c r="V41" s="59">
        <v>0</v>
      </c>
      <c r="W41" s="59">
        <v>468661.42</v>
      </c>
      <c r="X41" s="58">
        <v>1460329.47</v>
      </c>
      <c r="Y41" s="58">
        <v>19920042.370000001</v>
      </c>
      <c r="Z41" s="62">
        <v>4.4101240502423381E-2</v>
      </c>
      <c r="AA41" s="58">
        <v>1450373.78</v>
      </c>
      <c r="AB41" s="58">
        <v>0</v>
      </c>
      <c r="AC41" s="58">
        <v>0</v>
      </c>
      <c r="AD41" s="58">
        <v>0</v>
      </c>
      <c r="AE41" s="58">
        <v>0</v>
      </c>
      <c r="AF41" s="58">
        <f t="shared" si="0"/>
        <v>0</v>
      </c>
      <c r="AG41" s="58">
        <v>643916.49</v>
      </c>
      <c r="AH41" s="59">
        <v>53716.78</v>
      </c>
      <c r="AI41" s="59">
        <v>148995.69</v>
      </c>
      <c r="AJ41" s="58">
        <v>0</v>
      </c>
      <c r="AK41" s="59">
        <v>122674.35</v>
      </c>
      <c r="AL41" s="59">
        <v>2924.17</v>
      </c>
      <c r="AM41" s="59">
        <v>62524.41</v>
      </c>
      <c r="AN41" s="59">
        <v>8500</v>
      </c>
      <c r="AO41" s="59">
        <v>18335.96</v>
      </c>
      <c r="AP41" s="59">
        <v>0</v>
      </c>
      <c r="AQ41" s="59">
        <v>52353.7</v>
      </c>
      <c r="AR41" s="59">
        <v>16438.599999999999</v>
      </c>
      <c r="AS41" s="59">
        <v>0</v>
      </c>
      <c r="AT41" s="59">
        <v>13643.21</v>
      </c>
      <c r="AU41" s="59">
        <v>51600</v>
      </c>
      <c r="AV41" s="59">
        <v>51998.68</v>
      </c>
      <c r="AW41" s="59">
        <v>1247622.04</v>
      </c>
      <c r="AX41" s="59">
        <v>0</v>
      </c>
      <c r="AY41" s="63">
        <f t="shared" si="1"/>
        <v>0</v>
      </c>
      <c r="AZ41" s="58">
        <v>0</v>
      </c>
      <c r="BA41" s="62">
        <v>7.1569039486621064E-2</v>
      </c>
      <c r="BB41" s="59">
        <v>148307.53</v>
      </c>
      <c r="BC41" s="59">
        <v>629515.71</v>
      </c>
      <c r="BD41" s="58">
        <v>207591.95</v>
      </c>
      <c r="BE41" s="58">
        <v>0</v>
      </c>
      <c r="BF41" s="58">
        <v>269079.87</v>
      </c>
      <c r="BG41" s="58">
        <v>0</v>
      </c>
      <c r="BH41" s="58">
        <v>0</v>
      </c>
      <c r="BI41" s="58">
        <v>0</v>
      </c>
      <c r="BJ41" s="58">
        <f t="shared" si="2"/>
        <v>0</v>
      </c>
      <c r="BK41" s="58">
        <v>0</v>
      </c>
      <c r="BL41" s="58">
        <v>3135</v>
      </c>
      <c r="BM41" s="58">
        <v>776</v>
      </c>
      <c r="BN41" s="59">
        <v>12</v>
      </c>
      <c r="BO41" s="59">
        <v>-11</v>
      </c>
      <c r="BP41" s="59">
        <v>-27</v>
      </c>
      <c r="BQ41" s="59">
        <v>-51</v>
      </c>
      <c r="BR41" s="59">
        <v>-82</v>
      </c>
      <c r="BS41" s="59">
        <v>-160</v>
      </c>
      <c r="BT41" s="59">
        <v>3</v>
      </c>
      <c r="BU41" s="59">
        <v>0</v>
      </c>
      <c r="BV41" s="59">
        <v>22</v>
      </c>
      <c r="BW41" s="59">
        <v>-725</v>
      </c>
      <c r="BX41" s="59">
        <v>-1</v>
      </c>
      <c r="BY41" s="59">
        <v>2891</v>
      </c>
      <c r="BZ41" s="59">
        <v>6</v>
      </c>
      <c r="CA41" s="59">
        <v>166</v>
      </c>
      <c r="CB41" s="59">
        <v>159</v>
      </c>
      <c r="CC41" s="59">
        <v>396</v>
      </c>
      <c r="CD41" s="59">
        <v>2</v>
      </c>
      <c r="CE41" s="59">
        <v>2</v>
      </c>
      <c r="CF41" s="60"/>
    </row>
    <row r="42" spans="1:84" s="72" customFormat="1" ht="15.6" customHeight="1" x14ac:dyDescent="0.3">
      <c r="A42" s="65">
        <v>4</v>
      </c>
      <c r="B42" s="64" t="s">
        <v>199</v>
      </c>
      <c r="C42" s="64" t="s">
        <v>200</v>
      </c>
      <c r="D42" s="64" t="s">
        <v>201</v>
      </c>
      <c r="E42" s="64" t="s">
        <v>202</v>
      </c>
      <c r="F42" s="64" t="s">
        <v>203</v>
      </c>
      <c r="G42" s="58">
        <v>14288221.17</v>
      </c>
      <c r="H42" s="58">
        <v>1359437.26</v>
      </c>
      <c r="I42" s="58">
        <v>441452.43</v>
      </c>
      <c r="J42" s="58">
        <v>0</v>
      </c>
      <c r="K42" s="58">
        <v>0</v>
      </c>
      <c r="L42" s="58">
        <v>16089110.859999999</v>
      </c>
      <c r="M42" s="58">
        <v>0</v>
      </c>
      <c r="N42" s="58">
        <v>5035661.8099999996</v>
      </c>
      <c r="O42" s="58">
        <v>628936.74</v>
      </c>
      <c r="P42" s="58">
        <v>2657457.96</v>
      </c>
      <c r="Q42" s="58">
        <v>47994.36</v>
      </c>
      <c r="R42" s="58">
        <v>933737.9</v>
      </c>
      <c r="S42" s="58">
        <v>4316049.18</v>
      </c>
      <c r="T42" s="58">
        <v>737429.67</v>
      </c>
      <c r="U42" s="58">
        <v>0</v>
      </c>
      <c r="V42" s="58">
        <v>0</v>
      </c>
      <c r="W42" s="58">
        <v>586759.35</v>
      </c>
      <c r="X42" s="58">
        <v>1095575.03</v>
      </c>
      <c r="Y42" s="58">
        <v>16039602</v>
      </c>
      <c r="Z42" s="62">
        <v>0.12940310200776795</v>
      </c>
      <c r="AA42" s="58">
        <v>1095575.03</v>
      </c>
      <c r="AB42" s="58">
        <v>0</v>
      </c>
      <c r="AC42" s="58">
        <v>0</v>
      </c>
      <c r="AD42" s="58">
        <v>0</v>
      </c>
      <c r="AE42" s="58">
        <v>0</v>
      </c>
      <c r="AF42" s="58">
        <f t="shared" si="0"/>
        <v>0</v>
      </c>
      <c r="AG42" s="58">
        <v>415875.67</v>
      </c>
      <c r="AH42" s="58">
        <v>35474.47</v>
      </c>
      <c r="AI42" s="58">
        <v>123181.16</v>
      </c>
      <c r="AJ42" s="58">
        <v>0</v>
      </c>
      <c r="AK42" s="58">
        <v>52635</v>
      </c>
      <c r="AL42" s="58">
        <v>20153.45</v>
      </c>
      <c r="AM42" s="58">
        <v>72377.210000000006</v>
      </c>
      <c r="AN42" s="58">
        <v>7400</v>
      </c>
      <c r="AO42" s="58">
        <v>3000</v>
      </c>
      <c r="AP42" s="58">
        <v>0</v>
      </c>
      <c r="AQ42" s="58">
        <v>44689.08</v>
      </c>
      <c r="AR42" s="58">
        <v>13997</v>
      </c>
      <c r="AS42" s="58">
        <v>0</v>
      </c>
      <c r="AT42" s="58">
        <v>0</v>
      </c>
      <c r="AU42" s="58">
        <v>32287.31</v>
      </c>
      <c r="AV42" s="58">
        <v>96209.97</v>
      </c>
      <c r="AW42" s="58">
        <v>917280.32</v>
      </c>
      <c r="AX42" s="58">
        <v>0</v>
      </c>
      <c r="AY42" s="62">
        <f t="shared" si="1"/>
        <v>0</v>
      </c>
      <c r="AZ42" s="58">
        <v>0</v>
      </c>
      <c r="BA42" s="62">
        <v>6.2117767267440567E-2</v>
      </c>
      <c r="BB42" s="58">
        <v>962831.35</v>
      </c>
      <c r="BC42" s="58">
        <v>1062024.19</v>
      </c>
      <c r="BD42" s="58">
        <v>207592</v>
      </c>
      <c r="BE42" s="58">
        <v>2.91038304567337E-11</v>
      </c>
      <c r="BF42" s="58">
        <v>102767.64</v>
      </c>
      <c r="BG42" s="58">
        <v>0</v>
      </c>
      <c r="BH42" s="58">
        <v>0</v>
      </c>
      <c r="BI42" s="58">
        <v>0</v>
      </c>
      <c r="BJ42" s="58">
        <f t="shared" si="2"/>
        <v>0</v>
      </c>
      <c r="BK42" s="58">
        <v>0</v>
      </c>
      <c r="BL42" s="58">
        <v>1814</v>
      </c>
      <c r="BM42" s="58">
        <v>401</v>
      </c>
      <c r="BN42" s="58">
        <v>0</v>
      </c>
      <c r="BO42" s="58">
        <v>0</v>
      </c>
      <c r="BP42" s="58">
        <v>-43</v>
      </c>
      <c r="BQ42" s="58">
        <v>-63</v>
      </c>
      <c r="BR42" s="58">
        <v>-112</v>
      </c>
      <c r="BS42" s="58">
        <v>-37</v>
      </c>
      <c r="BT42" s="58">
        <v>0</v>
      </c>
      <c r="BU42" s="58">
        <v>0</v>
      </c>
      <c r="BV42" s="58">
        <v>0</v>
      </c>
      <c r="BW42" s="58">
        <v>-288</v>
      </c>
      <c r="BX42" s="58">
        <v>-10</v>
      </c>
      <c r="BY42" s="58">
        <v>1662</v>
      </c>
      <c r="BZ42" s="58">
        <v>107</v>
      </c>
      <c r="CA42" s="58">
        <v>28</v>
      </c>
      <c r="CB42" s="58">
        <v>23</v>
      </c>
      <c r="CC42" s="58">
        <v>243</v>
      </c>
      <c r="CD42" s="58">
        <v>3</v>
      </c>
      <c r="CE42" s="58">
        <v>3</v>
      </c>
      <c r="CF42" s="61"/>
    </row>
    <row r="43" spans="1:84" ht="15.6" customHeight="1" x14ac:dyDescent="0.3">
      <c r="A43" s="40">
        <v>4</v>
      </c>
      <c r="B43" s="46" t="s">
        <v>204</v>
      </c>
      <c r="C43" s="46" t="s">
        <v>205</v>
      </c>
      <c r="D43" s="46" t="s">
        <v>206</v>
      </c>
      <c r="E43" s="47" t="s">
        <v>90</v>
      </c>
      <c r="F43" s="46" t="s">
        <v>207</v>
      </c>
      <c r="G43" s="59">
        <v>3523774.28</v>
      </c>
      <c r="H43" s="59">
        <v>0</v>
      </c>
      <c r="I43" s="59">
        <v>0</v>
      </c>
      <c r="J43" s="59">
        <v>0</v>
      </c>
      <c r="K43" s="58">
        <v>0</v>
      </c>
      <c r="L43" s="58">
        <v>3523774.28</v>
      </c>
      <c r="M43" s="58">
        <v>0</v>
      </c>
      <c r="N43" s="59">
        <v>70673.08</v>
      </c>
      <c r="O43" s="59">
        <v>640415.81000000006</v>
      </c>
      <c r="P43" s="57">
        <v>355266.63</v>
      </c>
      <c r="Q43" s="59">
        <v>0</v>
      </c>
      <c r="R43" s="59">
        <v>379666.73</v>
      </c>
      <c r="S43" s="59">
        <v>1398855.31</v>
      </c>
      <c r="T43" s="59">
        <v>177670.88</v>
      </c>
      <c r="U43" s="59">
        <v>0</v>
      </c>
      <c r="V43" s="59">
        <v>0</v>
      </c>
      <c r="W43" s="59">
        <v>106280.13</v>
      </c>
      <c r="X43" s="58">
        <v>373709.67</v>
      </c>
      <c r="Y43" s="58">
        <v>3502538.24</v>
      </c>
      <c r="Z43" s="62">
        <v>8.5120979996482632E-2</v>
      </c>
      <c r="AA43" s="58">
        <v>373399.67</v>
      </c>
      <c r="AB43" s="58">
        <v>0</v>
      </c>
      <c r="AC43" s="58">
        <v>0</v>
      </c>
      <c r="AD43" s="58">
        <v>0</v>
      </c>
      <c r="AE43" s="58">
        <v>0</v>
      </c>
      <c r="AF43" s="58">
        <f t="shared" si="0"/>
        <v>0</v>
      </c>
      <c r="AG43" s="58">
        <v>49854</v>
      </c>
      <c r="AH43" s="59">
        <v>4018.18</v>
      </c>
      <c r="AI43" s="59">
        <v>11515.14</v>
      </c>
      <c r="AJ43" s="58">
        <v>0</v>
      </c>
      <c r="AK43" s="59">
        <v>63433.599999999999</v>
      </c>
      <c r="AL43" s="59">
        <v>23730.79</v>
      </c>
      <c r="AM43" s="59">
        <v>16983.759999999998</v>
      </c>
      <c r="AN43" s="59">
        <v>5200</v>
      </c>
      <c r="AO43" s="59">
        <v>0</v>
      </c>
      <c r="AP43" s="59">
        <v>0</v>
      </c>
      <c r="AQ43" s="59">
        <v>9864.17</v>
      </c>
      <c r="AR43" s="59">
        <v>1251.6300000000001</v>
      </c>
      <c r="AS43" s="59">
        <v>0</v>
      </c>
      <c r="AT43" s="59">
        <v>0</v>
      </c>
      <c r="AU43" s="59">
        <v>0</v>
      </c>
      <c r="AV43" s="59">
        <v>19117.27</v>
      </c>
      <c r="AW43" s="59">
        <v>204968.54</v>
      </c>
      <c r="AX43" s="59">
        <v>0</v>
      </c>
      <c r="AY43" s="63">
        <f t="shared" si="1"/>
        <v>0</v>
      </c>
      <c r="AZ43" s="58">
        <v>0</v>
      </c>
      <c r="BA43" s="62">
        <v>9.8198844873396168E-2</v>
      </c>
      <c r="BB43" s="59">
        <v>23852.73</v>
      </c>
      <c r="BC43" s="59">
        <v>276094.39</v>
      </c>
      <c r="BD43" s="58">
        <v>168000</v>
      </c>
      <c r="BE43" s="58">
        <v>0</v>
      </c>
      <c r="BF43" s="58">
        <v>34584.980000000003</v>
      </c>
      <c r="BG43" s="58">
        <v>0</v>
      </c>
      <c r="BH43" s="58">
        <v>0</v>
      </c>
      <c r="BI43" s="58">
        <v>0</v>
      </c>
      <c r="BJ43" s="58">
        <f t="shared" si="2"/>
        <v>0</v>
      </c>
      <c r="BK43" s="58">
        <v>0</v>
      </c>
      <c r="BL43" s="58">
        <v>258</v>
      </c>
      <c r="BM43" s="58">
        <v>129</v>
      </c>
      <c r="BN43" s="59">
        <v>4</v>
      </c>
      <c r="BO43" s="59">
        <v>0</v>
      </c>
      <c r="BP43" s="59">
        <v>-9</v>
      </c>
      <c r="BQ43" s="59">
        <v>-10</v>
      </c>
      <c r="BR43" s="59">
        <v>-40</v>
      </c>
      <c r="BS43" s="59">
        <v>-25</v>
      </c>
      <c r="BT43" s="59">
        <v>0</v>
      </c>
      <c r="BU43" s="59">
        <v>0</v>
      </c>
      <c r="BV43" s="59">
        <v>0</v>
      </c>
      <c r="BW43" s="59">
        <v>-57</v>
      </c>
      <c r="BX43" s="59">
        <v>0</v>
      </c>
      <c r="BY43" s="59">
        <v>250</v>
      </c>
      <c r="BZ43" s="59">
        <v>6</v>
      </c>
      <c r="CA43" s="59">
        <v>47</v>
      </c>
      <c r="CB43" s="59">
        <v>5</v>
      </c>
      <c r="CC43" s="59">
        <v>8</v>
      </c>
      <c r="CD43" s="59">
        <v>1</v>
      </c>
      <c r="CE43" s="59">
        <v>2</v>
      </c>
      <c r="CF43" s="60"/>
    </row>
    <row r="44" spans="1:84" ht="15.6" customHeight="1" x14ac:dyDescent="0.3">
      <c r="A44" s="40">
        <v>4</v>
      </c>
      <c r="B44" s="46" t="s">
        <v>208</v>
      </c>
      <c r="C44" s="46" t="s">
        <v>209</v>
      </c>
      <c r="D44" s="46" t="s">
        <v>588</v>
      </c>
      <c r="E44" s="46" t="s">
        <v>115</v>
      </c>
      <c r="F44" s="46" t="s">
        <v>170</v>
      </c>
      <c r="G44" s="59">
        <v>19956327.879999999</v>
      </c>
      <c r="H44" s="59">
        <v>2103773.73</v>
      </c>
      <c r="I44" s="59">
        <v>607691.55000000005</v>
      </c>
      <c r="J44" s="59">
        <v>0</v>
      </c>
      <c r="K44" s="58">
        <v>3539.24</v>
      </c>
      <c r="L44" s="58">
        <v>22671332.399999999</v>
      </c>
      <c r="M44" s="58">
        <v>0</v>
      </c>
      <c r="N44" s="59">
        <v>0</v>
      </c>
      <c r="O44" s="59">
        <v>2634433.8199999998</v>
      </c>
      <c r="P44" s="57">
        <v>6170305.2000000002</v>
      </c>
      <c r="Q44" s="59">
        <v>0</v>
      </c>
      <c r="R44" s="59">
        <v>1243573.43</v>
      </c>
      <c r="S44" s="59">
        <v>7705756.5599999996</v>
      </c>
      <c r="T44" s="59">
        <v>2695522.39</v>
      </c>
      <c r="U44" s="59">
        <v>0</v>
      </c>
      <c r="V44" s="59">
        <v>0</v>
      </c>
      <c r="W44" s="59">
        <v>680000.01</v>
      </c>
      <c r="X44" s="58">
        <v>1510023.6700000002</v>
      </c>
      <c r="Y44" s="58">
        <v>22639615.079999998</v>
      </c>
      <c r="Z44" s="62">
        <v>3.6615092907543091E-2</v>
      </c>
      <c r="AA44" s="58">
        <v>1502513.56</v>
      </c>
      <c r="AB44" s="58">
        <v>0</v>
      </c>
      <c r="AC44" s="58">
        <v>0</v>
      </c>
      <c r="AD44" s="58">
        <v>3539.24</v>
      </c>
      <c r="AE44" s="58">
        <v>39.81</v>
      </c>
      <c r="AF44" s="58">
        <f t="shared" si="0"/>
        <v>3579.0499999999997</v>
      </c>
      <c r="AG44" s="58">
        <v>624049.5</v>
      </c>
      <c r="AH44" s="59">
        <v>53122.559999999998</v>
      </c>
      <c r="AI44" s="59">
        <v>147792.82</v>
      </c>
      <c r="AJ44" s="58">
        <v>0</v>
      </c>
      <c r="AK44" s="59">
        <v>117237.02</v>
      </c>
      <c r="AL44" s="59">
        <v>4160.79</v>
      </c>
      <c r="AM44" s="59">
        <v>80232.75</v>
      </c>
      <c r="AN44" s="59">
        <v>8800</v>
      </c>
      <c r="AO44" s="59">
        <v>78000</v>
      </c>
      <c r="AP44" s="59">
        <v>27433.22</v>
      </c>
      <c r="AQ44" s="59">
        <v>65736.599999999991</v>
      </c>
      <c r="AR44" s="59">
        <v>8687.1299999999992</v>
      </c>
      <c r="AS44" s="59">
        <v>0</v>
      </c>
      <c r="AT44" s="59">
        <v>9335.57</v>
      </c>
      <c r="AU44" s="59">
        <v>43159.62</v>
      </c>
      <c r="AV44" s="59">
        <v>70939.459999999992</v>
      </c>
      <c r="AW44" s="59">
        <v>1338687.04</v>
      </c>
      <c r="AX44" s="59">
        <v>0</v>
      </c>
      <c r="AY44" s="63">
        <f t="shared" si="1"/>
        <v>0</v>
      </c>
      <c r="AZ44" s="58">
        <v>0</v>
      </c>
      <c r="BA44" s="62">
        <v>6.6005724706329816E-2</v>
      </c>
      <c r="BB44" s="59">
        <v>221053.21</v>
      </c>
      <c r="BC44" s="59">
        <v>586679.46</v>
      </c>
      <c r="BD44" s="58">
        <v>207592</v>
      </c>
      <c r="BE44" s="58">
        <v>5.8207660913467401E-11</v>
      </c>
      <c r="BF44" s="58">
        <v>202794.92</v>
      </c>
      <c r="BG44" s="58">
        <v>0</v>
      </c>
      <c r="BH44" s="58">
        <v>0</v>
      </c>
      <c r="BI44" s="58">
        <v>0</v>
      </c>
      <c r="BJ44" s="58">
        <f t="shared" si="2"/>
        <v>0</v>
      </c>
      <c r="BK44" s="58">
        <v>0</v>
      </c>
      <c r="BL44" s="58">
        <v>3616</v>
      </c>
      <c r="BM44" s="58">
        <v>1131</v>
      </c>
      <c r="BN44" s="59">
        <v>23</v>
      </c>
      <c r="BO44" s="59">
        <v>-35</v>
      </c>
      <c r="BP44" s="59">
        <v>-31</v>
      </c>
      <c r="BQ44" s="59">
        <v>-150</v>
      </c>
      <c r="BR44" s="59">
        <v>-187</v>
      </c>
      <c r="BS44" s="59">
        <v>-275</v>
      </c>
      <c r="BT44" s="59">
        <v>1</v>
      </c>
      <c r="BU44" s="59">
        <v>-5</v>
      </c>
      <c r="BV44" s="59">
        <v>12</v>
      </c>
      <c r="BW44" s="59">
        <v>-553</v>
      </c>
      <c r="BX44" s="59">
        <v>-5</v>
      </c>
      <c r="BY44" s="59">
        <v>3542</v>
      </c>
      <c r="BZ44" s="59">
        <v>0</v>
      </c>
      <c r="CA44" s="59">
        <v>177</v>
      </c>
      <c r="CB44" s="59">
        <v>76</v>
      </c>
      <c r="CC44" s="59">
        <v>320</v>
      </c>
      <c r="CD44" s="59">
        <v>2</v>
      </c>
      <c r="CE44" s="59">
        <v>4</v>
      </c>
      <c r="CF44" s="60"/>
    </row>
    <row r="45" spans="1:84" ht="15.6" customHeight="1" x14ac:dyDescent="0.3">
      <c r="A45" s="40">
        <v>4</v>
      </c>
      <c r="B45" s="46" t="s">
        <v>210</v>
      </c>
      <c r="C45" s="46" t="s">
        <v>157</v>
      </c>
      <c r="D45" s="46" t="s">
        <v>185</v>
      </c>
      <c r="E45" s="47" t="s">
        <v>90</v>
      </c>
      <c r="F45" s="46" t="s">
        <v>186</v>
      </c>
      <c r="G45" s="59">
        <v>23008862.120000001</v>
      </c>
      <c r="H45" s="59">
        <v>2657159.7999999998</v>
      </c>
      <c r="I45" s="59">
        <v>33191.620000000003</v>
      </c>
      <c r="J45" s="59">
        <v>0</v>
      </c>
      <c r="K45" s="58">
        <v>0</v>
      </c>
      <c r="L45" s="58">
        <v>25699213.539999999</v>
      </c>
      <c r="M45" s="58">
        <v>0</v>
      </c>
      <c r="N45" s="59">
        <v>0</v>
      </c>
      <c r="O45" s="59">
        <v>2863836.95</v>
      </c>
      <c r="P45" s="57">
        <v>10465570.26</v>
      </c>
      <c r="Q45" s="59">
        <v>0</v>
      </c>
      <c r="R45" s="59">
        <v>1483990.08</v>
      </c>
      <c r="S45" s="59">
        <v>5895291.9400000004</v>
      </c>
      <c r="T45" s="59">
        <v>2910874.34</v>
      </c>
      <c r="U45" s="59">
        <v>0</v>
      </c>
      <c r="V45" s="59">
        <v>0</v>
      </c>
      <c r="W45" s="59">
        <v>526606.52</v>
      </c>
      <c r="X45" s="58">
        <v>1831300.93</v>
      </c>
      <c r="Y45" s="58">
        <v>25977471.02</v>
      </c>
      <c r="Z45" s="62">
        <v>0.10618506399218411</v>
      </c>
      <c r="AA45" s="58">
        <v>1831300.93</v>
      </c>
      <c r="AB45" s="58">
        <v>0</v>
      </c>
      <c r="AC45" s="58">
        <v>0</v>
      </c>
      <c r="AD45" s="58">
        <v>0</v>
      </c>
      <c r="AE45" s="58">
        <v>0</v>
      </c>
      <c r="AF45" s="58">
        <f t="shared" si="0"/>
        <v>0</v>
      </c>
      <c r="AG45" s="58">
        <v>998360</v>
      </c>
      <c r="AH45" s="59">
        <v>73773.75</v>
      </c>
      <c r="AI45" s="59">
        <v>236419.18</v>
      </c>
      <c r="AJ45" s="58">
        <v>0</v>
      </c>
      <c r="AK45" s="59">
        <v>175195.32</v>
      </c>
      <c r="AL45" s="59">
        <v>0</v>
      </c>
      <c r="AM45" s="59">
        <v>50838.85</v>
      </c>
      <c r="AN45" s="59">
        <v>9300</v>
      </c>
      <c r="AO45" s="59">
        <v>10685.79</v>
      </c>
      <c r="AP45" s="59">
        <v>2000</v>
      </c>
      <c r="AQ45" s="59">
        <v>78253.69</v>
      </c>
      <c r="AR45" s="59">
        <v>22601.46</v>
      </c>
      <c r="AS45" s="59">
        <v>0</v>
      </c>
      <c r="AT45" s="59">
        <v>17889.330000000002</v>
      </c>
      <c r="AU45" s="59">
        <v>54000</v>
      </c>
      <c r="AV45" s="59">
        <v>51737.51</v>
      </c>
      <c r="AW45" s="59">
        <v>1781054.88</v>
      </c>
      <c r="AX45" s="59">
        <v>0</v>
      </c>
      <c r="AY45" s="63">
        <f t="shared" si="1"/>
        <v>0</v>
      </c>
      <c r="AZ45" s="58">
        <v>0</v>
      </c>
      <c r="BA45" s="62">
        <v>6.5000533548585204E-2</v>
      </c>
      <c r="BB45" s="59">
        <v>122271.29</v>
      </c>
      <c r="BC45" s="59">
        <v>2603076.89</v>
      </c>
      <c r="BD45" s="58">
        <v>207592</v>
      </c>
      <c r="BE45" s="58">
        <v>5.8207660913467401E-11</v>
      </c>
      <c r="BF45" s="58">
        <v>235476.13000000099</v>
      </c>
      <c r="BG45" s="58">
        <v>0</v>
      </c>
      <c r="BH45" s="58">
        <v>0</v>
      </c>
      <c r="BI45" s="58">
        <v>0</v>
      </c>
      <c r="BJ45" s="58">
        <f t="shared" si="2"/>
        <v>0</v>
      </c>
      <c r="BK45" s="58">
        <v>0</v>
      </c>
      <c r="BL45" s="58">
        <v>4346</v>
      </c>
      <c r="BM45" s="58">
        <v>1146</v>
      </c>
      <c r="BN45" s="59">
        <v>0</v>
      </c>
      <c r="BO45" s="59">
        <v>0</v>
      </c>
      <c r="BP45" s="59">
        <v>-28</v>
      </c>
      <c r="BQ45" s="59">
        <v>-84</v>
      </c>
      <c r="BR45" s="59">
        <v>-117</v>
      </c>
      <c r="BS45" s="59">
        <v>-433</v>
      </c>
      <c r="BT45" s="59">
        <v>0</v>
      </c>
      <c r="BU45" s="59">
        <v>0</v>
      </c>
      <c r="BV45" s="59">
        <v>8</v>
      </c>
      <c r="BW45" s="59">
        <v>-714</v>
      </c>
      <c r="BX45" s="59">
        <v>-13</v>
      </c>
      <c r="BY45" s="59">
        <v>4111</v>
      </c>
      <c r="BZ45" s="59">
        <v>2</v>
      </c>
      <c r="CA45" s="59">
        <v>101</v>
      </c>
      <c r="CB45" s="59">
        <v>65</v>
      </c>
      <c r="CC45" s="59">
        <v>542</v>
      </c>
      <c r="CD45" s="59">
        <v>2</v>
      </c>
      <c r="CE45" s="59">
        <v>4</v>
      </c>
      <c r="CF45" s="60"/>
    </row>
    <row r="46" spans="1:84" ht="15.6" customHeight="1" x14ac:dyDescent="0.3">
      <c r="A46" s="40">
        <v>4</v>
      </c>
      <c r="B46" s="46" t="s">
        <v>211</v>
      </c>
      <c r="C46" s="46" t="s">
        <v>212</v>
      </c>
      <c r="D46" s="46" t="s">
        <v>213</v>
      </c>
      <c r="E46" s="47" t="s">
        <v>90</v>
      </c>
      <c r="F46" s="46" t="s">
        <v>186</v>
      </c>
      <c r="G46" s="59">
        <v>19618541.82</v>
      </c>
      <c r="H46" s="59">
        <v>1889587.4</v>
      </c>
      <c r="I46" s="59">
        <v>382091.23</v>
      </c>
      <c r="J46" s="59">
        <v>0</v>
      </c>
      <c r="K46" s="58">
        <v>0</v>
      </c>
      <c r="L46" s="58">
        <v>21890220.449999999</v>
      </c>
      <c r="M46" s="58">
        <v>0</v>
      </c>
      <c r="N46" s="59">
        <v>0</v>
      </c>
      <c r="O46" s="59">
        <v>2347338.65</v>
      </c>
      <c r="P46" s="57">
        <v>8690427.1899999995</v>
      </c>
      <c r="Q46" s="59">
        <v>0</v>
      </c>
      <c r="R46" s="59">
        <v>1263513.48</v>
      </c>
      <c r="S46" s="59">
        <v>5883940.7400000002</v>
      </c>
      <c r="T46" s="59">
        <v>1879762.42</v>
      </c>
      <c r="U46" s="59">
        <v>0</v>
      </c>
      <c r="V46" s="59">
        <v>0</v>
      </c>
      <c r="W46" s="59">
        <v>383625.78</v>
      </c>
      <c r="X46" s="58">
        <v>1592122.3699999999</v>
      </c>
      <c r="Y46" s="58">
        <v>22040730.629999999</v>
      </c>
      <c r="Z46" s="62">
        <v>0.11079128945274162</v>
      </c>
      <c r="AA46" s="58">
        <v>1560451.19</v>
      </c>
      <c r="AB46" s="58">
        <v>0</v>
      </c>
      <c r="AC46" s="58">
        <v>0</v>
      </c>
      <c r="AD46" s="58">
        <v>0</v>
      </c>
      <c r="AE46" s="58">
        <v>270.58</v>
      </c>
      <c r="AF46" s="58">
        <f t="shared" si="0"/>
        <v>270.58</v>
      </c>
      <c r="AG46" s="58">
        <v>663219.69999999995</v>
      </c>
      <c r="AH46" s="59">
        <v>47982.96</v>
      </c>
      <c r="AI46" s="59">
        <v>201189.35</v>
      </c>
      <c r="AJ46" s="58">
        <v>0</v>
      </c>
      <c r="AK46" s="59">
        <v>161671.4</v>
      </c>
      <c r="AL46" s="59">
        <v>9791.6</v>
      </c>
      <c r="AM46" s="59">
        <v>71727.12</v>
      </c>
      <c r="AN46" s="59">
        <v>8500</v>
      </c>
      <c r="AO46" s="59">
        <v>0</v>
      </c>
      <c r="AP46" s="59">
        <v>0</v>
      </c>
      <c r="AQ46" s="59">
        <v>47921.72</v>
      </c>
      <c r="AR46" s="59">
        <v>19148.52</v>
      </c>
      <c r="AS46" s="59">
        <v>0</v>
      </c>
      <c r="AT46" s="59">
        <v>40086.36</v>
      </c>
      <c r="AU46" s="59">
        <v>50640.59</v>
      </c>
      <c r="AV46" s="59">
        <v>115204.08</v>
      </c>
      <c r="AW46" s="59">
        <v>1437083.4</v>
      </c>
      <c r="AX46" s="59">
        <v>0</v>
      </c>
      <c r="AY46" s="63">
        <f t="shared" si="1"/>
        <v>0</v>
      </c>
      <c r="AZ46" s="58">
        <v>0</v>
      </c>
      <c r="BA46" s="62">
        <v>6.4999386324951974E-2</v>
      </c>
      <c r="BB46" s="59">
        <v>193960.52</v>
      </c>
      <c r="BC46" s="59">
        <v>2188952.85</v>
      </c>
      <c r="BD46" s="58">
        <v>207591.96</v>
      </c>
      <c r="BE46" s="58">
        <v>0</v>
      </c>
      <c r="BF46" s="58">
        <v>212029.75</v>
      </c>
      <c r="BG46" s="58">
        <v>0</v>
      </c>
      <c r="BH46" s="58">
        <v>0</v>
      </c>
      <c r="BI46" s="58">
        <v>0</v>
      </c>
      <c r="BJ46" s="58">
        <f t="shared" si="2"/>
        <v>0</v>
      </c>
      <c r="BK46" s="58">
        <v>0</v>
      </c>
      <c r="BL46" s="58">
        <v>3306</v>
      </c>
      <c r="BM46" s="58">
        <v>981</v>
      </c>
      <c r="BN46" s="59">
        <v>0</v>
      </c>
      <c r="BO46" s="59">
        <v>-2</v>
      </c>
      <c r="BP46" s="59">
        <v>-16</v>
      </c>
      <c r="BQ46" s="59">
        <v>-42</v>
      </c>
      <c r="BR46" s="59">
        <v>-117</v>
      </c>
      <c r="BS46" s="59">
        <v>-434</v>
      </c>
      <c r="BT46" s="59">
        <v>0</v>
      </c>
      <c r="BU46" s="59">
        <v>0</v>
      </c>
      <c r="BV46" s="59">
        <v>2</v>
      </c>
      <c r="BW46" s="59">
        <v>-661</v>
      </c>
      <c r="BX46" s="59">
        <v>-6</v>
      </c>
      <c r="BY46" s="59">
        <v>3011</v>
      </c>
      <c r="BZ46" s="59">
        <v>2</v>
      </c>
      <c r="CA46" s="59">
        <v>97</v>
      </c>
      <c r="CB46" s="59">
        <v>68</v>
      </c>
      <c r="CC46" s="59">
        <v>491</v>
      </c>
      <c r="CD46" s="59">
        <v>0</v>
      </c>
      <c r="CE46" s="59">
        <v>5</v>
      </c>
      <c r="CF46" s="60"/>
    </row>
    <row r="47" spans="1:84" ht="15.6" customHeight="1" x14ac:dyDescent="0.3">
      <c r="A47" s="40">
        <v>5</v>
      </c>
      <c r="B47" s="41" t="s">
        <v>214</v>
      </c>
      <c r="C47" s="41" t="s">
        <v>215</v>
      </c>
      <c r="D47" s="46" t="s">
        <v>216</v>
      </c>
      <c r="E47" s="46" t="s">
        <v>110</v>
      </c>
      <c r="F47" s="46" t="s">
        <v>217</v>
      </c>
      <c r="G47" s="59">
        <v>41717371.25</v>
      </c>
      <c r="H47" s="59">
        <v>0</v>
      </c>
      <c r="I47" s="59">
        <v>1082353.95</v>
      </c>
      <c r="J47" s="59">
        <v>0</v>
      </c>
      <c r="K47" s="58">
        <v>0</v>
      </c>
      <c r="L47" s="58">
        <v>42799725.200000003</v>
      </c>
      <c r="M47" s="58">
        <v>0</v>
      </c>
      <c r="N47" s="59">
        <v>15315690.060000001</v>
      </c>
      <c r="O47" s="59">
        <v>2944928.32</v>
      </c>
      <c r="P47" s="57">
        <v>13169819.369999999</v>
      </c>
      <c r="Q47" s="59">
        <v>106217.66</v>
      </c>
      <c r="R47" s="59">
        <v>1697997.53</v>
      </c>
      <c r="S47" s="59">
        <v>3309337.68</v>
      </c>
      <c r="T47" s="59">
        <v>2903415.73</v>
      </c>
      <c r="U47" s="59">
        <v>0</v>
      </c>
      <c r="V47" s="59">
        <v>0</v>
      </c>
      <c r="W47" s="59">
        <v>1561820.94</v>
      </c>
      <c r="X47" s="58">
        <v>2098562.1799999997</v>
      </c>
      <c r="Y47" s="58">
        <v>43107789.469999999</v>
      </c>
      <c r="Z47" s="62">
        <v>4.6528536238964961E-2</v>
      </c>
      <c r="AA47" s="58">
        <v>2082987.93</v>
      </c>
      <c r="AB47" s="58">
        <v>0</v>
      </c>
      <c r="AC47" s="58">
        <v>0</v>
      </c>
      <c r="AD47" s="58">
        <v>0</v>
      </c>
      <c r="AE47" s="58">
        <v>0</v>
      </c>
      <c r="AF47" s="58">
        <f t="shared" si="0"/>
        <v>0</v>
      </c>
      <c r="AG47" s="58">
        <v>1005983.62</v>
      </c>
      <c r="AH47" s="59">
        <v>75587.19</v>
      </c>
      <c r="AI47" s="59">
        <v>246583.32</v>
      </c>
      <c r="AJ47" s="58">
        <v>0</v>
      </c>
      <c r="AK47" s="59">
        <v>147933.96</v>
      </c>
      <c r="AL47" s="59">
        <v>26202.29</v>
      </c>
      <c r="AM47" s="59">
        <v>111233.53</v>
      </c>
      <c r="AN47" s="59">
        <v>10400</v>
      </c>
      <c r="AO47" s="59">
        <v>2723.5</v>
      </c>
      <c r="AP47" s="59">
        <v>67956.09</v>
      </c>
      <c r="AQ47" s="59">
        <v>38495.009999999995</v>
      </c>
      <c r="AR47" s="59">
        <v>27212.47</v>
      </c>
      <c r="AS47" s="59">
        <v>0</v>
      </c>
      <c r="AT47" s="59">
        <v>6851.99</v>
      </c>
      <c r="AU47" s="59">
        <v>86334.5</v>
      </c>
      <c r="AV47" s="59">
        <v>81946.36</v>
      </c>
      <c r="AW47" s="59">
        <v>1935443.83</v>
      </c>
      <c r="AX47" s="59">
        <v>0</v>
      </c>
      <c r="AY47" s="63">
        <f t="shared" si="1"/>
        <v>0</v>
      </c>
      <c r="AZ47" s="58">
        <v>0</v>
      </c>
      <c r="BA47" s="62">
        <v>4.7488092953406211E-2</v>
      </c>
      <c r="BB47" s="59">
        <v>511556.72</v>
      </c>
      <c r="BC47" s="59">
        <v>1429491.5</v>
      </c>
      <c r="BD47" s="58">
        <v>207592</v>
      </c>
      <c r="BE47" s="58">
        <v>0</v>
      </c>
      <c r="BF47" s="58">
        <v>300880.48</v>
      </c>
      <c r="BG47" s="58">
        <v>0</v>
      </c>
      <c r="BH47" s="58">
        <v>0</v>
      </c>
      <c r="BI47" s="58">
        <v>0</v>
      </c>
      <c r="BJ47" s="58">
        <f t="shared" si="2"/>
        <v>0</v>
      </c>
      <c r="BK47" s="58">
        <v>0</v>
      </c>
      <c r="BL47" s="58">
        <v>5027</v>
      </c>
      <c r="BM47" s="58">
        <v>1537</v>
      </c>
      <c r="BN47" s="59">
        <v>68</v>
      </c>
      <c r="BO47" s="59">
        <v>0</v>
      </c>
      <c r="BP47" s="59">
        <v>-36</v>
      </c>
      <c r="BQ47" s="59">
        <v>-61</v>
      </c>
      <c r="BR47" s="59">
        <v>-212</v>
      </c>
      <c r="BS47" s="59">
        <v>-551</v>
      </c>
      <c r="BT47" s="59">
        <v>0</v>
      </c>
      <c r="BU47" s="59">
        <v>0</v>
      </c>
      <c r="BV47" s="59">
        <v>0</v>
      </c>
      <c r="BW47" s="59">
        <v>-892</v>
      </c>
      <c r="BX47" s="59">
        <v>-3</v>
      </c>
      <c r="BY47" s="59">
        <v>4877</v>
      </c>
      <c r="BZ47" s="59">
        <v>5</v>
      </c>
      <c r="CA47" s="59">
        <v>153</v>
      </c>
      <c r="CB47" s="59">
        <v>78</v>
      </c>
      <c r="CC47" s="59">
        <v>246</v>
      </c>
      <c r="CD47" s="59">
        <v>386</v>
      </c>
      <c r="CE47" s="59">
        <v>14</v>
      </c>
      <c r="CF47" s="60"/>
    </row>
    <row r="48" spans="1:84" ht="15.6" customHeight="1" x14ac:dyDescent="0.3">
      <c r="A48" s="44">
        <v>5</v>
      </c>
      <c r="B48" s="45" t="s">
        <v>218</v>
      </c>
      <c r="C48" s="45" t="s">
        <v>219</v>
      </c>
      <c r="D48" s="46" t="s">
        <v>216</v>
      </c>
      <c r="E48" s="46" t="s">
        <v>129</v>
      </c>
      <c r="F48" s="46" t="s">
        <v>217</v>
      </c>
      <c r="G48" s="59">
        <v>22462961.059999999</v>
      </c>
      <c r="H48" s="59">
        <v>950224.77</v>
      </c>
      <c r="I48" s="59">
        <v>0</v>
      </c>
      <c r="J48" s="59">
        <v>0</v>
      </c>
      <c r="K48" s="58">
        <v>1545.84</v>
      </c>
      <c r="L48" s="58">
        <v>23414731.670000002</v>
      </c>
      <c r="M48" s="58">
        <v>0</v>
      </c>
      <c r="N48" s="59">
        <v>7724607.7800000003</v>
      </c>
      <c r="O48" s="59">
        <v>1557702.06</v>
      </c>
      <c r="P48" s="57">
        <v>6633058.3799999999</v>
      </c>
      <c r="Q48" s="59">
        <v>56930.96</v>
      </c>
      <c r="R48" s="59">
        <v>811805.21</v>
      </c>
      <c r="S48" s="59">
        <v>2654418.7799999998</v>
      </c>
      <c r="T48" s="59">
        <v>1642476.08</v>
      </c>
      <c r="U48" s="59">
        <v>0</v>
      </c>
      <c r="V48" s="59">
        <v>430</v>
      </c>
      <c r="W48" s="59">
        <v>838380.62</v>
      </c>
      <c r="X48" s="58">
        <v>1726766.74</v>
      </c>
      <c r="Y48" s="58">
        <v>23646576.609999999</v>
      </c>
      <c r="Z48" s="62">
        <v>9.34203226544702E-2</v>
      </c>
      <c r="AA48" s="58">
        <v>1722302.25</v>
      </c>
      <c r="AB48" s="58">
        <v>0</v>
      </c>
      <c r="AC48" s="58">
        <v>0</v>
      </c>
      <c r="AD48" s="58">
        <v>1545.84</v>
      </c>
      <c r="AE48" s="58">
        <v>0</v>
      </c>
      <c r="AF48" s="58">
        <f t="shared" si="0"/>
        <v>1545.84</v>
      </c>
      <c r="AG48" s="58">
        <v>902382.13</v>
      </c>
      <c r="AH48" s="59">
        <v>71028.86</v>
      </c>
      <c r="AI48" s="59">
        <v>200150.42</v>
      </c>
      <c r="AJ48" s="58">
        <v>0</v>
      </c>
      <c r="AK48" s="59">
        <v>39368.29</v>
      </c>
      <c r="AL48" s="59">
        <v>41199.519999999997</v>
      </c>
      <c r="AM48" s="59">
        <v>57897.45</v>
      </c>
      <c r="AN48" s="59">
        <v>10100</v>
      </c>
      <c r="AO48" s="59">
        <v>0</v>
      </c>
      <c r="AP48" s="59">
        <v>26914.7</v>
      </c>
      <c r="AQ48" s="59">
        <f>9721.54+16979.99+13373.07</f>
        <v>40074.600000000006</v>
      </c>
      <c r="AR48" s="59">
        <v>14169.22</v>
      </c>
      <c r="AS48" s="59">
        <v>0</v>
      </c>
      <c r="AT48" s="59">
        <v>17118.97</v>
      </c>
      <c r="AU48" s="59">
        <v>14502.41</v>
      </c>
      <c r="AV48" s="59">
        <v>61785.11</v>
      </c>
      <c r="AW48" s="59">
        <v>1493691.68</v>
      </c>
      <c r="AX48" s="59">
        <v>0</v>
      </c>
      <c r="AY48" s="63">
        <f t="shared" si="1"/>
        <v>0</v>
      </c>
      <c r="AZ48" s="58">
        <v>0</v>
      </c>
      <c r="BA48" s="62">
        <v>6.9466429912035124E-2</v>
      </c>
      <c r="BB48" s="59">
        <v>268339.28999999998</v>
      </c>
      <c r="BC48" s="59">
        <v>1830157.78</v>
      </c>
      <c r="BD48" s="58">
        <v>207592</v>
      </c>
      <c r="BE48" s="58">
        <v>0</v>
      </c>
      <c r="BF48" s="58">
        <v>223243.89</v>
      </c>
      <c r="BG48" s="58">
        <v>0</v>
      </c>
      <c r="BH48" s="58">
        <v>0</v>
      </c>
      <c r="BI48" s="58">
        <v>0</v>
      </c>
      <c r="BJ48" s="58">
        <f t="shared" si="2"/>
        <v>0</v>
      </c>
      <c r="BK48" s="58">
        <v>0</v>
      </c>
      <c r="BL48" s="58">
        <v>2286</v>
      </c>
      <c r="BM48" s="58">
        <v>894</v>
      </c>
      <c r="BN48" s="59">
        <v>42</v>
      </c>
      <c r="BO48" s="59">
        <v>0</v>
      </c>
      <c r="BP48" s="59">
        <v>-21</v>
      </c>
      <c r="BQ48" s="59">
        <v>-43</v>
      </c>
      <c r="BR48" s="59">
        <v>-113</v>
      </c>
      <c r="BS48" s="59">
        <v>-423</v>
      </c>
      <c r="BT48" s="59">
        <v>0</v>
      </c>
      <c r="BU48" s="59">
        <v>0</v>
      </c>
      <c r="BV48" s="59">
        <v>-1</v>
      </c>
      <c r="BW48" s="59">
        <v>-392</v>
      </c>
      <c r="BX48" s="59">
        <v>0</v>
      </c>
      <c r="BY48" s="59">
        <v>2229</v>
      </c>
      <c r="BZ48" s="59">
        <v>1</v>
      </c>
      <c r="CA48" s="59">
        <v>208</v>
      </c>
      <c r="CB48" s="59">
        <v>59</v>
      </c>
      <c r="CC48" s="59">
        <v>82</v>
      </c>
      <c r="CD48" s="59">
        <v>40</v>
      </c>
      <c r="CE48" s="59">
        <v>1</v>
      </c>
      <c r="CF48" s="60"/>
    </row>
    <row r="49" spans="1:84" ht="15.6" customHeight="1" x14ac:dyDescent="0.3">
      <c r="A49" s="40">
        <v>5</v>
      </c>
      <c r="B49" s="41" t="s">
        <v>220</v>
      </c>
      <c r="C49" s="41" t="s">
        <v>221</v>
      </c>
      <c r="D49" s="46" t="s">
        <v>222</v>
      </c>
      <c r="E49" s="46" t="s">
        <v>115</v>
      </c>
      <c r="F49" s="46" t="s">
        <v>223</v>
      </c>
      <c r="G49" s="59">
        <v>28364174.530000001</v>
      </c>
      <c r="H49" s="59">
        <v>5553402.5899999999</v>
      </c>
      <c r="I49" s="59">
        <v>1634394.63</v>
      </c>
      <c r="J49" s="59">
        <v>0</v>
      </c>
      <c r="K49" s="58">
        <v>0</v>
      </c>
      <c r="L49" s="58">
        <v>35551971.75</v>
      </c>
      <c r="M49" s="58">
        <v>0</v>
      </c>
      <c r="N49" s="59">
        <v>0</v>
      </c>
      <c r="O49" s="59">
        <v>6632807.7199999997</v>
      </c>
      <c r="P49" s="57">
        <v>8618791.7899999991</v>
      </c>
      <c r="Q49" s="59">
        <v>40479.15</v>
      </c>
      <c r="R49" s="59">
        <v>1868549.11</v>
      </c>
      <c r="S49" s="59">
        <v>11024863.699999999</v>
      </c>
      <c r="T49" s="59">
        <v>4207836.3</v>
      </c>
      <c r="U49" s="59">
        <v>0</v>
      </c>
      <c r="V49" s="59">
        <v>0</v>
      </c>
      <c r="W49" s="59">
        <v>2087065.97</v>
      </c>
      <c r="X49" s="58">
        <v>2125529.64</v>
      </c>
      <c r="Y49" s="58">
        <v>36605923.380000003</v>
      </c>
      <c r="Z49" s="62">
        <v>0.1718527057335984</v>
      </c>
      <c r="AA49" s="58">
        <v>2125529.64</v>
      </c>
      <c r="AB49" s="58">
        <v>0</v>
      </c>
      <c r="AC49" s="58">
        <v>0</v>
      </c>
      <c r="AD49" s="58">
        <v>0</v>
      </c>
      <c r="AE49" s="58">
        <v>90.69</v>
      </c>
      <c r="AF49" s="58">
        <f t="shared" si="0"/>
        <v>90.69</v>
      </c>
      <c r="AG49" s="58">
        <v>1020772.21</v>
      </c>
      <c r="AH49" s="59">
        <v>98137.18</v>
      </c>
      <c r="AI49" s="59">
        <v>215571.07</v>
      </c>
      <c r="AJ49" s="58">
        <v>0</v>
      </c>
      <c r="AK49" s="59">
        <v>120546.08</v>
      </c>
      <c r="AL49" s="59">
        <v>38334.449999999997</v>
      </c>
      <c r="AM49" s="59">
        <v>73541.14</v>
      </c>
      <c r="AN49" s="59">
        <v>10400</v>
      </c>
      <c r="AO49" s="59">
        <v>0</v>
      </c>
      <c r="AP49" s="59">
        <v>93054.16</v>
      </c>
      <c r="AQ49" s="59">
        <v>79826.930000000008</v>
      </c>
      <c r="AR49" s="59">
        <v>22498.27</v>
      </c>
      <c r="AS49" s="59">
        <v>0</v>
      </c>
      <c r="AT49" s="59">
        <v>14253.18</v>
      </c>
      <c r="AU49" s="59">
        <v>73343.8</v>
      </c>
      <c r="AV49" s="59">
        <v>34337.68</v>
      </c>
      <c r="AW49" s="59">
        <v>1894616.15</v>
      </c>
      <c r="AX49" s="59">
        <v>0</v>
      </c>
      <c r="AY49" s="63">
        <f t="shared" si="1"/>
        <v>0</v>
      </c>
      <c r="AZ49" s="58">
        <v>0</v>
      </c>
      <c r="BA49" s="62">
        <v>5.2680337174468975E-2</v>
      </c>
      <c r="BB49" s="59">
        <v>347950.68</v>
      </c>
      <c r="BC49" s="59">
        <v>5480876.7199999997</v>
      </c>
      <c r="BD49" s="58">
        <v>207592</v>
      </c>
      <c r="BE49" s="58">
        <v>0</v>
      </c>
      <c r="BF49" s="58">
        <v>310615.66000000102</v>
      </c>
      <c r="BG49" s="58">
        <v>0</v>
      </c>
      <c r="BH49" s="58">
        <v>0</v>
      </c>
      <c r="BI49" s="58">
        <v>0</v>
      </c>
      <c r="BJ49" s="58">
        <f t="shared" si="2"/>
        <v>0</v>
      </c>
      <c r="BK49" s="58">
        <v>0</v>
      </c>
      <c r="BL49" s="58">
        <v>5821</v>
      </c>
      <c r="BM49" s="58">
        <v>1884</v>
      </c>
      <c r="BN49" s="59">
        <v>0</v>
      </c>
      <c r="BO49" s="59">
        <v>0</v>
      </c>
      <c r="BP49" s="59">
        <v>-34</v>
      </c>
      <c r="BQ49" s="59">
        <v>-69</v>
      </c>
      <c r="BR49" s="59">
        <v>-331</v>
      </c>
      <c r="BS49" s="59">
        <v>-537</v>
      </c>
      <c r="BT49" s="59">
        <v>0</v>
      </c>
      <c r="BU49" s="59">
        <v>-3</v>
      </c>
      <c r="BV49" s="59">
        <v>-2</v>
      </c>
      <c r="BW49" s="59">
        <v>-1192</v>
      </c>
      <c r="BX49" s="59">
        <v>0</v>
      </c>
      <c r="BY49" s="59">
        <v>5537</v>
      </c>
      <c r="BZ49" s="59">
        <v>0</v>
      </c>
      <c r="CA49" s="59">
        <v>393</v>
      </c>
      <c r="CB49" s="59">
        <v>145</v>
      </c>
      <c r="CC49" s="59">
        <v>603</v>
      </c>
      <c r="CD49" s="59">
        <v>26</v>
      </c>
      <c r="CE49" s="59">
        <v>25</v>
      </c>
      <c r="CF49" s="60"/>
    </row>
    <row r="50" spans="1:84" ht="15.6" customHeight="1" x14ac:dyDescent="0.3">
      <c r="A50" s="40">
        <v>5</v>
      </c>
      <c r="B50" s="41" t="s">
        <v>224</v>
      </c>
      <c r="C50" s="41" t="s">
        <v>225</v>
      </c>
      <c r="D50" s="46" t="s">
        <v>226</v>
      </c>
      <c r="E50" s="46" t="s">
        <v>129</v>
      </c>
      <c r="F50" s="46" t="s">
        <v>217</v>
      </c>
      <c r="G50" s="59">
        <v>15407746.27</v>
      </c>
      <c r="H50" s="59">
        <v>2844104.95</v>
      </c>
      <c r="I50" s="59">
        <v>348477.52</v>
      </c>
      <c r="J50" s="59">
        <v>0</v>
      </c>
      <c r="K50" s="58">
        <v>1432.07</v>
      </c>
      <c r="L50" s="58">
        <v>18601760.809999999</v>
      </c>
      <c r="M50" s="58">
        <v>0</v>
      </c>
      <c r="N50" s="59">
        <v>4282010.78</v>
      </c>
      <c r="O50" s="59">
        <v>952496.16</v>
      </c>
      <c r="P50" s="57">
        <v>7053141.4100000001</v>
      </c>
      <c r="Q50" s="59">
        <v>46118.32</v>
      </c>
      <c r="R50" s="59">
        <v>673776.52</v>
      </c>
      <c r="S50" s="59">
        <v>2838436.42</v>
      </c>
      <c r="T50" s="59">
        <v>1534107.85</v>
      </c>
      <c r="U50" s="59">
        <v>0</v>
      </c>
      <c r="V50" s="59">
        <v>0</v>
      </c>
      <c r="W50" s="59">
        <v>464311.93</v>
      </c>
      <c r="X50" s="58">
        <v>967185.10000000009</v>
      </c>
      <c r="Y50" s="58">
        <v>18811584.489999998</v>
      </c>
      <c r="Z50" s="62">
        <v>7.4999699126410038E-2</v>
      </c>
      <c r="AA50" s="58">
        <v>965733.3</v>
      </c>
      <c r="AB50" s="58">
        <v>0</v>
      </c>
      <c r="AC50" s="58">
        <v>0</v>
      </c>
      <c r="AD50" s="58">
        <v>1451.8</v>
      </c>
      <c r="AE50" s="58">
        <v>174.29</v>
      </c>
      <c r="AF50" s="58">
        <f t="shared" si="0"/>
        <v>1626.09</v>
      </c>
      <c r="AG50" s="58">
        <v>429881.86</v>
      </c>
      <c r="AH50" s="59">
        <v>36874.04</v>
      </c>
      <c r="AI50" s="59">
        <v>99921.47</v>
      </c>
      <c r="AJ50" s="58">
        <v>8228.14</v>
      </c>
      <c r="AK50" s="59">
        <v>37553.25</v>
      </c>
      <c r="AL50" s="59">
        <v>5400</v>
      </c>
      <c r="AM50" s="59">
        <v>46252.67</v>
      </c>
      <c r="AN50" s="59">
        <v>9700</v>
      </c>
      <c r="AO50" s="59">
        <v>0</v>
      </c>
      <c r="AP50" s="59">
        <v>0</v>
      </c>
      <c r="AQ50" s="59">
        <v>32533.41</v>
      </c>
      <c r="AR50" s="59">
        <v>8074.61</v>
      </c>
      <c r="AS50" s="59">
        <v>0</v>
      </c>
      <c r="AT50" s="59">
        <v>2359.35</v>
      </c>
      <c r="AU50" s="59">
        <v>0</v>
      </c>
      <c r="AV50" s="59">
        <v>67130.19</v>
      </c>
      <c r="AW50" s="59">
        <v>783908.99</v>
      </c>
      <c r="AX50" s="59">
        <v>0</v>
      </c>
      <c r="AY50" s="63">
        <f t="shared" si="1"/>
        <v>0</v>
      </c>
      <c r="AZ50" s="58">
        <v>0</v>
      </c>
      <c r="BA50" s="62">
        <v>4.8985724948203913E-2</v>
      </c>
      <c r="BB50" s="59">
        <v>302150.26</v>
      </c>
      <c r="BC50" s="59">
        <v>1066733.0900000001</v>
      </c>
      <c r="BD50" s="58">
        <v>207592</v>
      </c>
      <c r="BE50" s="58">
        <v>0</v>
      </c>
      <c r="BF50" s="58">
        <v>106810.01</v>
      </c>
      <c r="BG50" s="58">
        <v>0</v>
      </c>
      <c r="BH50" s="58">
        <v>0</v>
      </c>
      <c r="BI50" s="58">
        <v>0</v>
      </c>
      <c r="BJ50" s="58">
        <f t="shared" si="2"/>
        <v>0</v>
      </c>
      <c r="BK50" s="58">
        <v>0</v>
      </c>
      <c r="BL50" s="58">
        <v>2550</v>
      </c>
      <c r="BM50" s="58">
        <v>794</v>
      </c>
      <c r="BN50" s="59">
        <v>1</v>
      </c>
      <c r="BO50" s="59">
        <v>0</v>
      </c>
      <c r="BP50" s="59">
        <v>-12</v>
      </c>
      <c r="BQ50" s="59">
        <v>-39</v>
      </c>
      <c r="BR50" s="59">
        <v>-65</v>
      </c>
      <c r="BS50" s="59">
        <v>-234</v>
      </c>
      <c r="BT50" s="59">
        <v>2</v>
      </c>
      <c r="BU50" s="59">
        <v>0</v>
      </c>
      <c r="BV50" s="59">
        <v>-40</v>
      </c>
      <c r="BW50" s="59">
        <v>-409</v>
      </c>
      <c r="BX50" s="59">
        <v>-3</v>
      </c>
      <c r="BY50" s="59">
        <v>2545</v>
      </c>
      <c r="BZ50" s="59">
        <v>13</v>
      </c>
      <c r="CA50" s="59">
        <v>89</v>
      </c>
      <c r="CB50" s="59">
        <v>52</v>
      </c>
      <c r="CC50" s="59">
        <v>271</v>
      </c>
      <c r="CD50" s="59">
        <v>11</v>
      </c>
      <c r="CE50" s="59">
        <v>6</v>
      </c>
      <c r="CF50" s="60"/>
    </row>
    <row r="51" spans="1:84" ht="15.6" customHeight="1" x14ac:dyDescent="0.3">
      <c r="A51" s="40">
        <v>5</v>
      </c>
      <c r="B51" s="41" t="s">
        <v>227</v>
      </c>
      <c r="C51" s="41" t="s">
        <v>228</v>
      </c>
      <c r="D51" s="46" t="s">
        <v>229</v>
      </c>
      <c r="E51" s="46" t="s">
        <v>148</v>
      </c>
      <c r="F51" s="46" t="s">
        <v>223</v>
      </c>
      <c r="G51" s="59">
        <v>15224184.85</v>
      </c>
      <c r="H51" s="59">
        <v>3004310.48</v>
      </c>
      <c r="I51" s="59">
        <v>849912.07000000007</v>
      </c>
      <c r="J51" s="59">
        <v>0</v>
      </c>
      <c r="K51" s="58">
        <v>0</v>
      </c>
      <c r="L51" s="58">
        <v>19078407.399999999</v>
      </c>
      <c r="M51" s="58">
        <v>0</v>
      </c>
      <c r="N51" s="59">
        <v>160648.94</v>
      </c>
      <c r="O51" s="59">
        <v>2692253</v>
      </c>
      <c r="P51" s="57">
        <v>5354832.9800000004</v>
      </c>
      <c r="Q51" s="59">
        <v>4502.4799999999996</v>
      </c>
      <c r="R51" s="59">
        <v>1140331.51</v>
      </c>
      <c r="S51" s="59">
        <v>5406561.4800000004</v>
      </c>
      <c r="T51" s="59">
        <v>1646626.49</v>
      </c>
      <c r="U51" s="59">
        <v>0</v>
      </c>
      <c r="V51" s="59">
        <v>0</v>
      </c>
      <c r="W51" s="59">
        <v>1193108.3</v>
      </c>
      <c r="X51" s="58">
        <v>1660975.3399999999</v>
      </c>
      <c r="Y51" s="58">
        <v>19259840.52</v>
      </c>
      <c r="Z51" s="62">
        <v>3.8784166065340187E-2</v>
      </c>
      <c r="AA51" s="58">
        <v>1554662.67</v>
      </c>
      <c r="AB51" s="58">
        <v>0</v>
      </c>
      <c r="AC51" s="58">
        <v>0</v>
      </c>
      <c r="AD51" s="58">
        <v>0</v>
      </c>
      <c r="AE51" s="58">
        <v>0</v>
      </c>
      <c r="AF51" s="58">
        <f t="shared" si="0"/>
        <v>0</v>
      </c>
      <c r="AG51" s="58">
        <v>692640</v>
      </c>
      <c r="AH51" s="59">
        <v>54931.59</v>
      </c>
      <c r="AI51" s="59">
        <v>128945.60000000001</v>
      </c>
      <c r="AJ51" s="58">
        <v>0</v>
      </c>
      <c r="AK51" s="59">
        <v>66746.37</v>
      </c>
      <c r="AL51" s="59">
        <v>22071.26</v>
      </c>
      <c r="AM51" s="59">
        <v>66545.88</v>
      </c>
      <c r="AN51" s="59">
        <v>10400</v>
      </c>
      <c r="AO51" s="59">
        <v>0</v>
      </c>
      <c r="AP51" s="59">
        <v>26366.42</v>
      </c>
      <c r="AQ51" s="59">
        <v>72564.31</v>
      </c>
      <c r="AR51" s="59">
        <v>23153.42</v>
      </c>
      <c r="AS51" s="59">
        <v>0</v>
      </c>
      <c r="AT51" s="59">
        <v>7226.76</v>
      </c>
      <c r="AU51" s="59">
        <v>41028.46</v>
      </c>
      <c r="AV51" s="59">
        <v>94400.49</v>
      </c>
      <c r="AW51" s="59">
        <v>1307020.56</v>
      </c>
      <c r="AX51" s="59">
        <v>0</v>
      </c>
      <c r="AY51" s="63">
        <f t="shared" si="1"/>
        <v>0</v>
      </c>
      <c r="AZ51" s="58">
        <v>0</v>
      </c>
      <c r="BA51" s="62">
        <v>8.222264798878301E-2</v>
      </c>
      <c r="BB51" s="59">
        <v>385050.79</v>
      </c>
      <c r="BC51" s="59">
        <v>321926.2</v>
      </c>
      <c r="BD51" s="58">
        <v>207592</v>
      </c>
      <c r="BE51" s="58">
        <v>0</v>
      </c>
      <c r="BF51" s="58">
        <v>236305.24000000101</v>
      </c>
      <c r="BG51" s="58">
        <v>0</v>
      </c>
      <c r="BH51" s="58">
        <v>0</v>
      </c>
      <c r="BI51" s="58">
        <v>0</v>
      </c>
      <c r="BJ51" s="58">
        <f t="shared" si="2"/>
        <v>0</v>
      </c>
      <c r="BK51" s="58">
        <v>0</v>
      </c>
      <c r="BL51" s="58">
        <v>2165</v>
      </c>
      <c r="BM51" s="58">
        <v>808</v>
      </c>
      <c r="BN51" s="59">
        <v>0</v>
      </c>
      <c r="BO51" s="59">
        <v>0</v>
      </c>
      <c r="BP51" s="59">
        <v>-52</v>
      </c>
      <c r="BQ51" s="59">
        <v>-81</v>
      </c>
      <c r="BR51" s="59">
        <v>-230</v>
      </c>
      <c r="BS51" s="59">
        <v>-138</v>
      </c>
      <c r="BT51" s="59">
        <v>2</v>
      </c>
      <c r="BU51" s="59">
        <v>0</v>
      </c>
      <c r="BV51" s="59">
        <v>3</v>
      </c>
      <c r="BW51" s="59">
        <v>-428</v>
      </c>
      <c r="BX51" s="59">
        <v>0</v>
      </c>
      <c r="BY51" s="59">
        <v>2049</v>
      </c>
      <c r="BZ51" s="59">
        <v>0</v>
      </c>
      <c r="CA51" s="59">
        <v>260</v>
      </c>
      <c r="CB51" s="59">
        <v>33</v>
      </c>
      <c r="CC51" s="59">
        <v>97</v>
      </c>
      <c r="CD51" s="59">
        <v>28</v>
      </c>
      <c r="CE51" s="59">
        <v>10</v>
      </c>
      <c r="CF51" s="60"/>
    </row>
    <row r="52" spans="1:84" ht="15.6" customHeight="1" x14ac:dyDescent="0.3">
      <c r="A52" s="40">
        <v>5</v>
      </c>
      <c r="B52" s="41" t="s">
        <v>230</v>
      </c>
      <c r="C52" s="41" t="s">
        <v>231</v>
      </c>
      <c r="D52" s="46" t="s">
        <v>232</v>
      </c>
      <c r="E52" s="46" t="s">
        <v>129</v>
      </c>
      <c r="F52" s="46" t="s">
        <v>217</v>
      </c>
      <c r="G52" s="59">
        <v>10946030.210000001</v>
      </c>
      <c r="H52" s="59">
        <v>0</v>
      </c>
      <c r="I52" s="59">
        <v>213581.19</v>
      </c>
      <c r="J52" s="59">
        <v>0</v>
      </c>
      <c r="K52" s="58">
        <v>1486.64</v>
      </c>
      <c r="L52" s="58">
        <v>11161098.039999999</v>
      </c>
      <c r="M52" s="58">
        <v>0</v>
      </c>
      <c r="N52" s="59">
        <v>3627793.04</v>
      </c>
      <c r="O52" s="59">
        <v>664300.97</v>
      </c>
      <c r="P52" s="57">
        <v>2693219.45</v>
      </c>
      <c r="Q52" s="59">
        <v>0</v>
      </c>
      <c r="R52" s="59">
        <v>503020.16</v>
      </c>
      <c r="S52" s="59">
        <v>2278742.9900000002</v>
      </c>
      <c r="T52" s="59">
        <v>440847.84</v>
      </c>
      <c r="U52" s="59">
        <v>0</v>
      </c>
      <c r="V52" s="59">
        <v>0</v>
      </c>
      <c r="W52" s="59">
        <v>264248.76</v>
      </c>
      <c r="X52" s="58">
        <v>726993.97</v>
      </c>
      <c r="Y52" s="58">
        <v>11199167.18</v>
      </c>
      <c r="Z52" s="62">
        <v>2.7358400648887206E-2</v>
      </c>
      <c r="AA52" s="58">
        <v>725507.33</v>
      </c>
      <c r="AB52" s="58">
        <v>0</v>
      </c>
      <c r="AC52" s="58">
        <v>0</v>
      </c>
      <c r="AD52" s="58">
        <v>1486.64</v>
      </c>
      <c r="AE52" s="58">
        <v>182.78</v>
      </c>
      <c r="AF52" s="58">
        <f t="shared" si="0"/>
        <v>1669.42</v>
      </c>
      <c r="AG52" s="58">
        <v>282607.62</v>
      </c>
      <c r="AH52" s="59">
        <v>21888.74</v>
      </c>
      <c r="AI52" s="59">
        <v>52793.07</v>
      </c>
      <c r="AJ52" s="58">
        <v>0</v>
      </c>
      <c r="AK52" s="59">
        <v>41425.360000000001</v>
      </c>
      <c r="AL52" s="59">
        <v>13095</v>
      </c>
      <c r="AM52" s="59">
        <v>55955.88</v>
      </c>
      <c r="AN52" s="59">
        <v>9400</v>
      </c>
      <c r="AO52" s="59">
        <v>0</v>
      </c>
      <c r="AP52" s="59">
        <v>1140.81</v>
      </c>
      <c r="AQ52" s="59">
        <v>22310.99</v>
      </c>
      <c r="AR52" s="59">
        <v>4894.46</v>
      </c>
      <c r="AS52" s="59">
        <v>0</v>
      </c>
      <c r="AT52" s="59">
        <v>1539.36</v>
      </c>
      <c r="AU52" s="59">
        <v>0</v>
      </c>
      <c r="AV52" s="59">
        <v>39775.879999999997</v>
      </c>
      <c r="AW52" s="59">
        <v>546827.17000000004</v>
      </c>
      <c r="AX52" s="59">
        <v>0</v>
      </c>
      <c r="AY52" s="63">
        <f t="shared" si="1"/>
        <v>0</v>
      </c>
      <c r="AZ52" s="58">
        <v>806.37</v>
      </c>
      <c r="BA52" s="62">
        <v>6.431032853826657E-2</v>
      </c>
      <c r="BB52" s="59">
        <v>171831.42</v>
      </c>
      <c r="BC52" s="59">
        <v>127634.46</v>
      </c>
      <c r="BD52" s="58">
        <v>207592</v>
      </c>
      <c r="BE52" s="58">
        <v>0</v>
      </c>
      <c r="BF52" s="58">
        <v>97059.309999999794</v>
      </c>
      <c r="BG52" s="58">
        <v>0</v>
      </c>
      <c r="BH52" s="58">
        <v>0</v>
      </c>
      <c r="BI52" s="58">
        <v>0</v>
      </c>
      <c r="BJ52" s="58">
        <f t="shared" si="2"/>
        <v>0</v>
      </c>
      <c r="BK52" s="58">
        <v>0</v>
      </c>
      <c r="BL52" s="58">
        <v>1046</v>
      </c>
      <c r="BM52" s="58">
        <v>342</v>
      </c>
      <c r="BN52" s="59">
        <v>0</v>
      </c>
      <c r="BO52" s="59">
        <v>0</v>
      </c>
      <c r="BP52" s="59">
        <v>-8</v>
      </c>
      <c r="BQ52" s="59">
        <v>-28</v>
      </c>
      <c r="BR52" s="59">
        <v>-55</v>
      </c>
      <c r="BS52" s="59">
        <v>-138</v>
      </c>
      <c r="BT52" s="59">
        <v>0</v>
      </c>
      <c r="BU52" s="59">
        <v>0</v>
      </c>
      <c r="BV52" s="59">
        <v>0</v>
      </c>
      <c r="BW52" s="59">
        <v>-249</v>
      </c>
      <c r="BX52" s="59">
        <v>0</v>
      </c>
      <c r="BY52" s="59">
        <v>910</v>
      </c>
      <c r="BZ52" s="59">
        <v>0</v>
      </c>
      <c r="CA52" s="59">
        <v>75</v>
      </c>
      <c r="CB52" s="59">
        <v>25</v>
      </c>
      <c r="CC52" s="59">
        <v>73</v>
      </c>
      <c r="CD52" s="59">
        <v>13</v>
      </c>
      <c r="CE52" s="59">
        <v>2</v>
      </c>
      <c r="CF52" s="60"/>
    </row>
    <row r="53" spans="1:84" ht="15.6" customHeight="1" x14ac:dyDescent="0.3">
      <c r="A53" s="40">
        <v>5</v>
      </c>
      <c r="B53" s="41" t="s">
        <v>233</v>
      </c>
      <c r="C53" s="41" t="s">
        <v>234</v>
      </c>
      <c r="D53" s="46" t="s">
        <v>235</v>
      </c>
      <c r="E53" s="46" t="s">
        <v>122</v>
      </c>
      <c r="F53" s="46" t="s">
        <v>223</v>
      </c>
      <c r="G53" s="59">
        <v>22867186.719999999</v>
      </c>
      <c r="H53" s="59">
        <v>11998898.83</v>
      </c>
      <c r="I53" s="59">
        <v>392800.57</v>
      </c>
      <c r="J53" s="59">
        <v>0</v>
      </c>
      <c r="K53" s="58">
        <v>0</v>
      </c>
      <c r="L53" s="58">
        <v>35258886.119999997</v>
      </c>
      <c r="M53" s="58">
        <v>0</v>
      </c>
      <c r="N53" s="59">
        <v>7045494.5300000003</v>
      </c>
      <c r="O53" s="59">
        <v>1390411.67</v>
      </c>
      <c r="P53" s="57">
        <v>13801437.960000001</v>
      </c>
      <c r="Q53" s="59">
        <v>67927.22</v>
      </c>
      <c r="R53" s="59">
        <v>1530953.58</v>
      </c>
      <c r="S53" s="59">
        <v>4507013.21</v>
      </c>
      <c r="T53" s="59">
        <v>4367281.28</v>
      </c>
      <c r="U53" s="59">
        <v>0</v>
      </c>
      <c r="V53" s="59">
        <v>0</v>
      </c>
      <c r="W53" s="59">
        <v>539994.6</v>
      </c>
      <c r="X53" s="58">
        <v>2291718.5</v>
      </c>
      <c r="Y53" s="58">
        <v>35542232.549999997</v>
      </c>
      <c r="Z53" s="62">
        <v>0.11781814090110898</v>
      </c>
      <c r="AA53" s="58">
        <v>2291718.5</v>
      </c>
      <c r="AB53" s="58">
        <v>0</v>
      </c>
      <c r="AC53" s="58">
        <v>0</v>
      </c>
      <c r="AD53" s="58">
        <v>0</v>
      </c>
      <c r="AE53" s="58">
        <v>0</v>
      </c>
      <c r="AF53" s="58">
        <f t="shared" si="0"/>
        <v>0</v>
      </c>
      <c r="AG53" s="58">
        <v>1127444.6499999999</v>
      </c>
      <c r="AH53" s="59">
        <v>90746.27</v>
      </c>
      <c r="AI53" s="59">
        <v>262219.68</v>
      </c>
      <c r="AJ53" s="58">
        <v>0</v>
      </c>
      <c r="AK53" s="59">
        <v>122163.77</v>
      </c>
      <c r="AL53" s="59">
        <v>32300</v>
      </c>
      <c r="AM53" s="59">
        <v>61439.65</v>
      </c>
      <c r="AN53" s="59">
        <v>11200</v>
      </c>
      <c r="AO53" s="59">
        <v>400</v>
      </c>
      <c r="AP53" s="59">
        <v>0</v>
      </c>
      <c r="AQ53" s="59">
        <v>105725.42</v>
      </c>
      <c r="AR53" s="59">
        <v>26502.34</v>
      </c>
      <c r="AS53" s="59">
        <v>0</v>
      </c>
      <c r="AT53" s="59">
        <v>7524.51</v>
      </c>
      <c r="AU53" s="59">
        <v>82891.97</v>
      </c>
      <c r="AV53" s="59">
        <v>95975.81</v>
      </c>
      <c r="AW53" s="59">
        <v>2026534.07</v>
      </c>
      <c r="AX53" s="59">
        <v>0</v>
      </c>
      <c r="AY53" s="63">
        <f t="shared" si="1"/>
        <v>0</v>
      </c>
      <c r="AZ53" s="58">
        <v>0</v>
      </c>
      <c r="BA53" s="62">
        <v>5.8635971147060165E-2</v>
      </c>
      <c r="BB53" s="59">
        <v>264380.96999999997</v>
      </c>
      <c r="BC53" s="59">
        <v>3843476.41</v>
      </c>
      <c r="BD53" s="58">
        <v>207592</v>
      </c>
      <c r="BE53" s="58">
        <v>5.8207660913467401E-11</v>
      </c>
      <c r="BF53" s="58">
        <v>435458.78999999899</v>
      </c>
      <c r="BG53" s="58">
        <v>0</v>
      </c>
      <c r="BH53" s="58">
        <v>0</v>
      </c>
      <c r="BI53" s="58">
        <v>0</v>
      </c>
      <c r="BJ53" s="58">
        <f t="shared" si="2"/>
        <v>0</v>
      </c>
      <c r="BK53" s="58">
        <v>0</v>
      </c>
      <c r="BL53" s="58">
        <v>5838</v>
      </c>
      <c r="BM53" s="58">
        <v>1738</v>
      </c>
      <c r="BN53" s="59">
        <v>187</v>
      </c>
      <c r="BO53" s="59">
        <v>0</v>
      </c>
      <c r="BP53" s="59">
        <v>-17</v>
      </c>
      <c r="BQ53" s="59">
        <v>-73</v>
      </c>
      <c r="BR53" s="59">
        <v>-254</v>
      </c>
      <c r="BS53" s="59">
        <v>-1126</v>
      </c>
      <c r="BT53" s="59">
        <v>1</v>
      </c>
      <c r="BU53" s="59">
        <v>0</v>
      </c>
      <c r="BV53" s="59">
        <v>10</v>
      </c>
      <c r="BW53" s="59">
        <v>-1136</v>
      </c>
      <c r="BX53" s="59">
        <v>-5</v>
      </c>
      <c r="BY53" s="59">
        <v>5163</v>
      </c>
      <c r="BZ53" s="59">
        <v>17</v>
      </c>
      <c r="CA53" s="59">
        <v>181</v>
      </c>
      <c r="CB53" s="59">
        <v>123</v>
      </c>
      <c r="CC53" s="59">
        <v>804</v>
      </c>
      <c r="CD53" s="59">
        <v>3</v>
      </c>
      <c r="CE53" s="59">
        <v>8</v>
      </c>
      <c r="CF53" s="60"/>
    </row>
    <row r="54" spans="1:84" ht="15.6" customHeight="1" x14ac:dyDescent="0.3">
      <c r="A54" s="40">
        <v>5</v>
      </c>
      <c r="B54" s="41" t="s">
        <v>236</v>
      </c>
      <c r="C54" s="41" t="s">
        <v>212</v>
      </c>
      <c r="D54" s="46" t="s">
        <v>216</v>
      </c>
      <c r="E54" s="46" t="s">
        <v>129</v>
      </c>
      <c r="F54" s="46" t="s">
        <v>217</v>
      </c>
      <c r="G54" s="59">
        <v>22452225.469999999</v>
      </c>
      <c r="H54" s="59">
        <v>0</v>
      </c>
      <c r="I54" s="59">
        <v>848229.75999999989</v>
      </c>
      <c r="J54" s="59">
        <v>0</v>
      </c>
      <c r="K54" s="58">
        <v>0</v>
      </c>
      <c r="L54" s="58">
        <v>23300455.23</v>
      </c>
      <c r="M54" s="58">
        <v>0</v>
      </c>
      <c r="N54" s="59">
        <v>8144004.7699999996</v>
      </c>
      <c r="O54" s="59">
        <v>1436054.4</v>
      </c>
      <c r="P54" s="57">
        <v>6837982.1399999997</v>
      </c>
      <c r="Q54" s="59">
        <v>53546</v>
      </c>
      <c r="R54" s="59">
        <v>809695.05</v>
      </c>
      <c r="S54" s="59">
        <v>2156677.21</v>
      </c>
      <c r="T54" s="59">
        <v>1836172.71</v>
      </c>
      <c r="U54" s="59">
        <v>0</v>
      </c>
      <c r="V54" s="59">
        <v>0</v>
      </c>
      <c r="W54" s="59">
        <v>705592.39</v>
      </c>
      <c r="X54" s="58">
        <v>1698415.39</v>
      </c>
      <c r="Y54" s="58">
        <v>23678140.059999999</v>
      </c>
      <c r="Z54" s="62">
        <v>6.6179881009363492E-2</v>
      </c>
      <c r="AA54" s="58">
        <v>1548013.22</v>
      </c>
      <c r="AB54" s="58">
        <v>0</v>
      </c>
      <c r="AC54" s="58">
        <v>0</v>
      </c>
      <c r="AD54" s="58">
        <v>0</v>
      </c>
      <c r="AE54" s="58">
        <v>0</v>
      </c>
      <c r="AF54" s="58">
        <f t="shared" si="0"/>
        <v>0</v>
      </c>
      <c r="AG54" s="58">
        <v>591636.72</v>
      </c>
      <c r="AH54" s="59">
        <v>54514.26</v>
      </c>
      <c r="AI54" s="59">
        <v>141117.32999999999</v>
      </c>
      <c r="AJ54" s="58">
        <v>9998.7000000000007</v>
      </c>
      <c r="AK54" s="59">
        <v>68188.009999999995</v>
      </c>
      <c r="AL54" s="59">
        <v>28778.240000000002</v>
      </c>
      <c r="AM54" s="59">
        <v>62806.22</v>
      </c>
      <c r="AN54" s="59">
        <v>10400</v>
      </c>
      <c r="AO54" s="59">
        <v>40702.15</v>
      </c>
      <c r="AP54" s="59">
        <v>100396.21</v>
      </c>
      <c r="AQ54" s="59">
        <v>70350.600000000006</v>
      </c>
      <c r="AR54" s="59">
        <v>20753</v>
      </c>
      <c r="AS54" s="59">
        <v>0</v>
      </c>
      <c r="AT54" s="59">
        <v>9882.7099999999991</v>
      </c>
      <c r="AU54" s="59">
        <v>46846.33</v>
      </c>
      <c r="AV54" s="59">
        <v>48179.130000000005</v>
      </c>
      <c r="AW54" s="59">
        <v>1304549.6100000001</v>
      </c>
      <c r="AX54" s="59">
        <v>0</v>
      </c>
      <c r="AY54" s="63">
        <f t="shared" si="1"/>
        <v>0</v>
      </c>
      <c r="AZ54" s="58">
        <v>0</v>
      </c>
      <c r="BA54" s="62">
        <v>6.3708560098271277E-2</v>
      </c>
      <c r="BB54" s="59">
        <v>189690.58</v>
      </c>
      <c r="BC54" s="59">
        <v>1296195.03</v>
      </c>
      <c r="BD54" s="58">
        <v>207592</v>
      </c>
      <c r="BE54" s="58">
        <v>0</v>
      </c>
      <c r="BF54" s="58">
        <v>299387.40999999997</v>
      </c>
      <c r="BG54" s="58">
        <v>0</v>
      </c>
      <c r="BH54" s="58">
        <v>0</v>
      </c>
      <c r="BI54" s="58">
        <v>0</v>
      </c>
      <c r="BJ54" s="58">
        <f t="shared" si="2"/>
        <v>0</v>
      </c>
      <c r="BK54" s="58">
        <v>0</v>
      </c>
      <c r="BL54" s="58">
        <v>2416</v>
      </c>
      <c r="BM54" s="58">
        <v>896</v>
      </c>
      <c r="BN54" s="59">
        <v>49</v>
      </c>
      <c r="BO54" s="59">
        <v>0</v>
      </c>
      <c r="BP54" s="59">
        <v>-17</v>
      </c>
      <c r="BQ54" s="59">
        <v>-32</v>
      </c>
      <c r="BR54" s="59">
        <v>-83</v>
      </c>
      <c r="BS54" s="59">
        <v>-449</v>
      </c>
      <c r="BT54" s="59">
        <v>0</v>
      </c>
      <c r="BU54" s="59">
        <v>0</v>
      </c>
      <c r="BV54" s="59">
        <v>-3</v>
      </c>
      <c r="BW54" s="59">
        <v>-433</v>
      </c>
      <c r="BX54" s="59">
        <v>0</v>
      </c>
      <c r="BY54" s="59">
        <v>2344</v>
      </c>
      <c r="BZ54" s="59">
        <v>2</v>
      </c>
      <c r="CA54" s="59">
        <v>115</v>
      </c>
      <c r="CB54" s="59">
        <v>42</v>
      </c>
      <c r="CC54" s="59">
        <v>138</v>
      </c>
      <c r="CD54" s="59">
        <v>122</v>
      </c>
      <c r="CE54" s="59">
        <v>6</v>
      </c>
      <c r="CF54" s="60"/>
    </row>
    <row r="55" spans="1:84" ht="15.6" customHeight="1" x14ac:dyDescent="0.3">
      <c r="A55" s="40">
        <v>5</v>
      </c>
      <c r="B55" s="41" t="s">
        <v>237</v>
      </c>
      <c r="C55" s="41" t="s">
        <v>238</v>
      </c>
      <c r="D55" s="46" t="s">
        <v>239</v>
      </c>
      <c r="E55" s="46" t="s">
        <v>122</v>
      </c>
      <c r="F55" s="46" t="s">
        <v>223</v>
      </c>
      <c r="G55" s="59">
        <v>25331850.59</v>
      </c>
      <c r="H55" s="59">
        <v>12383133.619999999</v>
      </c>
      <c r="I55" s="59">
        <v>614635.52999999991</v>
      </c>
      <c r="J55" s="59">
        <v>0</v>
      </c>
      <c r="K55" s="58">
        <v>0</v>
      </c>
      <c r="L55" s="58">
        <v>38329619.740000002</v>
      </c>
      <c r="M55" s="58">
        <v>0</v>
      </c>
      <c r="N55" s="59">
        <v>8888045.9000000004</v>
      </c>
      <c r="O55" s="59">
        <v>2486981.81</v>
      </c>
      <c r="P55" s="57">
        <v>9777394.3300000001</v>
      </c>
      <c r="Q55" s="59">
        <v>0</v>
      </c>
      <c r="R55" s="59">
        <v>1152069.4099999999</v>
      </c>
      <c r="S55" s="59">
        <v>8301759.7000000002</v>
      </c>
      <c r="T55" s="59">
        <v>4615606.54</v>
      </c>
      <c r="U55" s="59">
        <v>0</v>
      </c>
      <c r="V55" s="59">
        <v>0</v>
      </c>
      <c r="W55" s="59">
        <v>1220949.3999999999</v>
      </c>
      <c r="X55" s="58">
        <v>1916486.63</v>
      </c>
      <c r="Y55" s="58">
        <v>38359293.719999999</v>
      </c>
      <c r="Z55" s="62">
        <v>0.13663487783281827</v>
      </c>
      <c r="AA55" s="58">
        <v>1916486.63</v>
      </c>
      <c r="AB55" s="58">
        <v>0</v>
      </c>
      <c r="AC55" s="58">
        <v>0</v>
      </c>
      <c r="AD55" s="58">
        <v>0</v>
      </c>
      <c r="AE55" s="58">
        <v>0</v>
      </c>
      <c r="AF55" s="58">
        <f t="shared" si="0"/>
        <v>0</v>
      </c>
      <c r="AG55" s="58">
        <v>946775.53</v>
      </c>
      <c r="AH55" s="59">
        <v>74006.5</v>
      </c>
      <c r="AI55" s="59">
        <v>222940.62</v>
      </c>
      <c r="AJ55" s="58">
        <v>0</v>
      </c>
      <c r="AK55" s="59">
        <v>115677.4</v>
      </c>
      <c r="AL55" s="59">
        <v>34583.040000000001</v>
      </c>
      <c r="AM55" s="59">
        <v>58599.48</v>
      </c>
      <c r="AN55" s="59">
        <v>10700</v>
      </c>
      <c r="AO55" s="59">
        <v>0</v>
      </c>
      <c r="AP55" s="59">
        <v>0</v>
      </c>
      <c r="AQ55" s="59">
        <v>50035.240000000005</v>
      </c>
      <c r="AR55" s="59">
        <v>27753.64</v>
      </c>
      <c r="AS55" s="59">
        <v>11974.2</v>
      </c>
      <c r="AT55" s="59">
        <v>33045.699999999997</v>
      </c>
      <c r="AU55" s="59">
        <v>72109.63</v>
      </c>
      <c r="AV55" s="59">
        <v>84318.720000000001</v>
      </c>
      <c r="AW55" s="59">
        <v>1742519.7</v>
      </c>
      <c r="AX55" s="59">
        <v>0</v>
      </c>
      <c r="AY55" s="63">
        <f t="shared" si="1"/>
        <v>0</v>
      </c>
      <c r="AZ55" s="58">
        <v>0</v>
      </c>
      <c r="BA55" s="62">
        <v>4.4988490929452951E-2</v>
      </c>
      <c r="BB55" s="59">
        <v>1499581.38</v>
      </c>
      <c r="BC55" s="59">
        <v>3653600.88</v>
      </c>
      <c r="BD55" s="58">
        <v>207592</v>
      </c>
      <c r="BE55" s="58">
        <v>5.8207660913467401E-11</v>
      </c>
      <c r="BF55" s="58">
        <v>252857.55000000101</v>
      </c>
      <c r="BG55" s="58">
        <v>0</v>
      </c>
      <c r="BH55" s="58">
        <v>0</v>
      </c>
      <c r="BI55" s="58">
        <v>0</v>
      </c>
      <c r="BJ55" s="58">
        <f t="shared" si="2"/>
        <v>0</v>
      </c>
      <c r="BK55" s="58">
        <v>0</v>
      </c>
      <c r="BL55" s="58">
        <v>4896</v>
      </c>
      <c r="BM55" s="58">
        <v>1909</v>
      </c>
      <c r="BN55" s="59">
        <v>6</v>
      </c>
      <c r="BO55" s="59">
        <v>0</v>
      </c>
      <c r="BP55" s="59">
        <v>-38</v>
      </c>
      <c r="BQ55" s="59">
        <v>-106</v>
      </c>
      <c r="BR55" s="59">
        <v>-436</v>
      </c>
      <c r="BS55" s="59">
        <v>-735</v>
      </c>
      <c r="BT55" s="59">
        <v>0</v>
      </c>
      <c r="BU55" s="59">
        <v>-2</v>
      </c>
      <c r="BV55" s="59">
        <v>0</v>
      </c>
      <c r="BW55" s="59">
        <v>-670</v>
      </c>
      <c r="BX55" s="59">
        <v>-3</v>
      </c>
      <c r="BY55" s="59">
        <v>4821</v>
      </c>
      <c r="BZ55" s="59">
        <v>5</v>
      </c>
      <c r="CA55" s="59">
        <v>259</v>
      </c>
      <c r="CB55" s="59">
        <v>106</v>
      </c>
      <c r="CC55" s="59">
        <v>249</v>
      </c>
      <c r="CD55" s="59">
        <v>0</v>
      </c>
      <c r="CE55" s="59">
        <v>3</v>
      </c>
      <c r="CF55" s="60"/>
    </row>
    <row r="56" spans="1:84" ht="15.6" customHeight="1" x14ac:dyDescent="0.3">
      <c r="A56" s="40">
        <v>5</v>
      </c>
      <c r="B56" s="41" t="s">
        <v>240</v>
      </c>
      <c r="C56" s="41" t="s">
        <v>241</v>
      </c>
      <c r="D56" s="48" t="s">
        <v>242</v>
      </c>
      <c r="E56" s="46" t="s">
        <v>122</v>
      </c>
      <c r="F56" s="46" t="s">
        <v>223</v>
      </c>
      <c r="G56" s="59">
        <v>41464114.640000001</v>
      </c>
      <c r="H56" s="59">
        <v>9472327.4199999999</v>
      </c>
      <c r="I56" s="59">
        <v>3471110.12</v>
      </c>
      <c r="J56" s="59">
        <v>0</v>
      </c>
      <c r="K56" s="58">
        <v>2639.94</v>
      </c>
      <c r="L56" s="58">
        <v>54410192.119999997</v>
      </c>
      <c r="M56" s="58">
        <v>0</v>
      </c>
      <c r="N56" s="59">
        <v>10049950.050000001</v>
      </c>
      <c r="O56" s="59">
        <v>2438344.21</v>
      </c>
      <c r="P56" s="57">
        <v>17545020.199999999</v>
      </c>
      <c r="Q56" s="59">
        <v>54372.81</v>
      </c>
      <c r="R56" s="59">
        <v>3423620.82</v>
      </c>
      <c r="S56" s="59">
        <v>7614010.3200000003</v>
      </c>
      <c r="T56" s="59">
        <v>4555277.2300000004</v>
      </c>
      <c r="U56" s="59">
        <v>0</v>
      </c>
      <c r="V56" s="59">
        <v>0</v>
      </c>
      <c r="W56" s="59">
        <v>4471035.99</v>
      </c>
      <c r="X56" s="58">
        <v>3148377.63</v>
      </c>
      <c r="Y56" s="58">
        <v>53300009.259999998</v>
      </c>
      <c r="Z56" s="62">
        <v>0.17599225932271545</v>
      </c>
      <c r="AA56" s="58">
        <v>3143227</v>
      </c>
      <c r="AB56" s="58">
        <v>0</v>
      </c>
      <c r="AC56" s="58">
        <v>0</v>
      </c>
      <c r="AD56" s="58">
        <v>0</v>
      </c>
      <c r="AE56" s="58">
        <v>0</v>
      </c>
      <c r="AF56" s="58">
        <f t="shared" si="0"/>
        <v>0</v>
      </c>
      <c r="AG56" s="58">
        <v>1478606.88</v>
      </c>
      <c r="AH56" s="59">
        <v>120269.19</v>
      </c>
      <c r="AI56" s="59">
        <v>292530.56</v>
      </c>
      <c r="AJ56" s="58">
        <v>168560.57</v>
      </c>
      <c r="AK56" s="59">
        <v>169387.66</v>
      </c>
      <c r="AL56" s="59">
        <v>35600</v>
      </c>
      <c r="AM56" s="59">
        <v>69141.41</v>
      </c>
      <c r="AN56" s="59">
        <v>11400</v>
      </c>
      <c r="AO56" s="59">
        <v>7690.99</v>
      </c>
      <c r="AP56" s="59">
        <v>71680.490000000005</v>
      </c>
      <c r="AQ56" s="59">
        <v>90344.28</v>
      </c>
      <c r="AR56" s="59">
        <v>39734.879999999997</v>
      </c>
      <c r="AS56" s="59">
        <v>0</v>
      </c>
      <c r="AT56" s="59">
        <v>75958.509999999995</v>
      </c>
      <c r="AU56" s="59">
        <v>109036.65</v>
      </c>
      <c r="AV56" s="59">
        <v>109537.15</v>
      </c>
      <c r="AW56" s="59">
        <v>2849479.22</v>
      </c>
      <c r="AX56" s="59">
        <v>0</v>
      </c>
      <c r="AY56" s="63">
        <f t="shared" si="1"/>
        <v>0</v>
      </c>
      <c r="AZ56" s="58">
        <v>0</v>
      </c>
      <c r="BA56" s="62">
        <v>5.4450114632937613E-2</v>
      </c>
      <c r="BB56" s="59">
        <v>2394456.5499999998</v>
      </c>
      <c r="BC56" s="59">
        <v>6569962.9699999997</v>
      </c>
      <c r="BD56" s="58">
        <v>207592</v>
      </c>
      <c r="BE56" s="58">
        <v>5.8207660913467401E-11</v>
      </c>
      <c r="BF56" s="58">
        <v>507369.49599999998</v>
      </c>
      <c r="BG56" s="58">
        <v>0</v>
      </c>
      <c r="BH56" s="58">
        <v>0</v>
      </c>
      <c r="BI56" s="58">
        <v>0</v>
      </c>
      <c r="BJ56" s="58">
        <f t="shared" si="2"/>
        <v>0</v>
      </c>
      <c r="BK56" s="58">
        <v>0</v>
      </c>
      <c r="BL56" s="58">
        <v>9553</v>
      </c>
      <c r="BM56" s="58">
        <v>2110</v>
      </c>
      <c r="BN56" s="59">
        <v>318</v>
      </c>
      <c r="BO56" s="59">
        <v>0</v>
      </c>
      <c r="BP56" s="59">
        <v>-17</v>
      </c>
      <c r="BQ56" s="59">
        <v>-82</v>
      </c>
      <c r="BR56" s="59">
        <v>-974</v>
      </c>
      <c r="BS56" s="59">
        <v>-1499</v>
      </c>
      <c r="BT56" s="59">
        <v>0</v>
      </c>
      <c r="BU56" s="59">
        <v>0</v>
      </c>
      <c r="BV56" s="59">
        <v>0</v>
      </c>
      <c r="BW56" s="59">
        <v>-2071</v>
      </c>
      <c r="BX56" s="59">
        <v>0</v>
      </c>
      <c r="BY56" s="59">
        <v>7338</v>
      </c>
      <c r="BZ56" s="59">
        <v>18</v>
      </c>
      <c r="CA56" s="59">
        <v>356</v>
      </c>
      <c r="CB56" s="59">
        <v>179</v>
      </c>
      <c r="CC56" s="59">
        <v>1118</v>
      </c>
      <c r="CD56" s="59">
        <v>385</v>
      </c>
      <c r="CE56" s="59">
        <v>10</v>
      </c>
      <c r="CF56" s="60"/>
    </row>
    <row r="57" spans="1:84" ht="15.6" customHeight="1" x14ac:dyDescent="0.3">
      <c r="A57" s="40">
        <v>5</v>
      </c>
      <c r="B57" s="41" t="s">
        <v>243</v>
      </c>
      <c r="C57" s="41" t="s">
        <v>244</v>
      </c>
      <c r="D57" s="46" t="s">
        <v>189</v>
      </c>
      <c r="E57" s="46" t="s">
        <v>122</v>
      </c>
      <c r="F57" s="46" t="s">
        <v>223</v>
      </c>
      <c r="G57" s="59">
        <v>21960508.370000001</v>
      </c>
      <c r="H57" s="59">
        <v>0</v>
      </c>
      <c r="I57" s="59">
        <v>849160.86999999988</v>
      </c>
      <c r="J57" s="59">
        <v>0</v>
      </c>
      <c r="K57" s="58">
        <v>0</v>
      </c>
      <c r="L57" s="58">
        <v>22809669.239999998</v>
      </c>
      <c r="M57" s="58">
        <v>0</v>
      </c>
      <c r="N57" s="59">
        <v>1530573.53</v>
      </c>
      <c r="O57" s="59">
        <v>1120419.45</v>
      </c>
      <c r="P57" s="57">
        <v>9100692.3200000003</v>
      </c>
      <c r="Q57" s="59">
        <v>24194.76</v>
      </c>
      <c r="R57" s="59">
        <v>1258419.21</v>
      </c>
      <c r="S57" s="59">
        <v>4215040.49</v>
      </c>
      <c r="T57" s="59">
        <v>3208274.97</v>
      </c>
      <c r="U57" s="59">
        <v>0</v>
      </c>
      <c r="V57" s="59">
        <v>0</v>
      </c>
      <c r="W57" s="59">
        <v>865972.25</v>
      </c>
      <c r="X57" s="58">
        <v>1752993.51</v>
      </c>
      <c r="Y57" s="58">
        <v>23076580.489999998</v>
      </c>
      <c r="Z57" s="62">
        <v>3.0564647169868817E-2</v>
      </c>
      <c r="AA57" s="58">
        <v>1752993.51</v>
      </c>
      <c r="AB57" s="58">
        <v>0</v>
      </c>
      <c r="AC57" s="58">
        <v>0</v>
      </c>
      <c r="AD57" s="58">
        <v>0</v>
      </c>
      <c r="AE57" s="58">
        <v>0</v>
      </c>
      <c r="AF57" s="58">
        <f t="shared" si="0"/>
        <v>0</v>
      </c>
      <c r="AG57" s="58">
        <v>633473.76</v>
      </c>
      <c r="AH57" s="59">
        <v>51168.76</v>
      </c>
      <c r="AI57" s="59">
        <v>171563.19</v>
      </c>
      <c r="AJ57" s="58">
        <v>0</v>
      </c>
      <c r="AK57" s="59">
        <v>135372.46</v>
      </c>
      <c r="AL57" s="59">
        <v>33425.4</v>
      </c>
      <c r="AM57" s="59">
        <v>62938.83</v>
      </c>
      <c r="AN57" s="59">
        <v>10700</v>
      </c>
      <c r="AO57" s="59">
        <v>9082.81</v>
      </c>
      <c r="AP57" s="59">
        <v>10962.51</v>
      </c>
      <c r="AQ57" s="59">
        <v>73076.19</v>
      </c>
      <c r="AR57" s="59">
        <v>18179.099999999999</v>
      </c>
      <c r="AS57" s="59">
        <v>13902.6</v>
      </c>
      <c r="AT57" s="59">
        <v>31554.14</v>
      </c>
      <c r="AU57" s="59">
        <v>65773.119999999995</v>
      </c>
      <c r="AV57" s="59">
        <v>51167.26</v>
      </c>
      <c r="AW57" s="59">
        <v>1372340.13</v>
      </c>
      <c r="AX57" s="59">
        <v>0</v>
      </c>
      <c r="AY57" s="63">
        <f t="shared" si="1"/>
        <v>0</v>
      </c>
      <c r="AZ57" s="58">
        <v>0</v>
      </c>
      <c r="BA57" s="62">
        <v>7.6620114777313161E-2</v>
      </c>
      <c r="BB57" s="59">
        <v>366382.59</v>
      </c>
      <c r="BC57" s="59">
        <v>304832.59999999998</v>
      </c>
      <c r="BD57" s="58">
        <v>207591.96</v>
      </c>
      <c r="BE57" s="58">
        <v>0</v>
      </c>
      <c r="BF57" s="58">
        <v>312971.98</v>
      </c>
      <c r="BG57" s="58">
        <v>0</v>
      </c>
      <c r="BH57" s="58">
        <v>0</v>
      </c>
      <c r="BI57" s="58">
        <v>0</v>
      </c>
      <c r="BJ57" s="58">
        <f t="shared" si="2"/>
        <v>0</v>
      </c>
      <c r="BK57" s="58">
        <v>0</v>
      </c>
      <c r="BL57" s="58">
        <v>4641</v>
      </c>
      <c r="BM57" s="58">
        <v>1167</v>
      </c>
      <c r="BN57" s="59">
        <v>32</v>
      </c>
      <c r="BO57" s="59">
        <v>-34</v>
      </c>
      <c r="BP57" s="59">
        <v>-9</v>
      </c>
      <c r="BQ57" s="59">
        <v>-79</v>
      </c>
      <c r="BR57" s="59">
        <v>-89</v>
      </c>
      <c r="BS57" s="59">
        <v>-576</v>
      </c>
      <c r="BT57" s="59">
        <v>1</v>
      </c>
      <c r="BU57" s="59">
        <v>-2</v>
      </c>
      <c r="BV57" s="59">
        <v>-4</v>
      </c>
      <c r="BW57" s="59">
        <v>-754</v>
      </c>
      <c r="BX57" s="59">
        <v>-4</v>
      </c>
      <c r="BY57" s="59">
        <v>4290</v>
      </c>
      <c r="BZ57" s="59">
        <v>2</v>
      </c>
      <c r="CA57" s="59">
        <v>132</v>
      </c>
      <c r="CB57" s="59">
        <v>77</v>
      </c>
      <c r="CC57" s="59">
        <v>529</v>
      </c>
      <c r="CD57" s="59">
        <v>28</v>
      </c>
      <c r="CE57" s="59">
        <v>3</v>
      </c>
      <c r="CF57" s="60"/>
    </row>
    <row r="58" spans="1:84" ht="15.6" customHeight="1" x14ac:dyDescent="0.3">
      <c r="A58" s="40">
        <v>5</v>
      </c>
      <c r="B58" s="41" t="s">
        <v>245</v>
      </c>
      <c r="C58" s="41" t="s">
        <v>246</v>
      </c>
      <c r="D58" s="46" t="s">
        <v>247</v>
      </c>
      <c r="E58" s="46" t="s">
        <v>110</v>
      </c>
      <c r="F58" s="46" t="s">
        <v>217</v>
      </c>
      <c r="G58" s="59">
        <v>25520683.190000001</v>
      </c>
      <c r="H58" s="59">
        <v>43312.29</v>
      </c>
      <c r="I58" s="59">
        <v>1395457.77</v>
      </c>
      <c r="J58" s="59">
        <v>0</v>
      </c>
      <c r="K58" s="58">
        <v>0</v>
      </c>
      <c r="L58" s="58">
        <v>26959453.25</v>
      </c>
      <c r="M58" s="58">
        <v>0</v>
      </c>
      <c r="N58" s="59">
        <v>5214476.7300000004</v>
      </c>
      <c r="O58" s="59">
        <v>1716654.2</v>
      </c>
      <c r="P58" s="57">
        <v>11815861.859999999</v>
      </c>
      <c r="Q58" s="59">
        <v>41325.94</v>
      </c>
      <c r="R58" s="59">
        <v>1001347.9</v>
      </c>
      <c r="S58" s="59">
        <v>2238324.0099999998</v>
      </c>
      <c r="T58" s="59">
        <v>3059245.56</v>
      </c>
      <c r="U58" s="59">
        <v>0</v>
      </c>
      <c r="V58" s="59">
        <v>0</v>
      </c>
      <c r="W58" s="59">
        <v>1045541.2</v>
      </c>
      <c r="X58" s="58">
        <v>2028026.3699999999</v>
      </c>
      <c r="Y58" s="58">
        <v>28160803.77</v>
      </c>
      <c r="Z58" s="62">
        <v>0.12408308014612431</v>
      </c>
      <c r="AA58" s="58">
        <v>1788724.4</v>
      </c>
      <c r="AB58" s="58">
        <v>0</v>
      </c>
      <c r="AC58" s="58">
        <v>0</v>
      </c>
      <c r="AD58" s="58">
        <v>0</v>
      </c>
      <c r="AE58" s="58">
        <v>0</v>
      </c>
      <c r="AF58" s="58">
        <f t="shared" si="0"/>
        <v>0</v>
      </c>
      <c r="AG58" s="58">
        <v>813240.86</v>
      </c>
      <c r="AH58" s="59">
        <v>61991.3</v>
      </c>
      <c r="AI58" s="59">
        <v>166253.48000000001</v>
      </c>
      <c r="AJ58" s="58">
        <v>3126.1</v>
      </c>
      <c r="AK58" s="59">
        <v>50238.85</v>
      </c>
      <c r="AL58" s="59">
        <v>0</v>
      </c>
      <c r="AM58" s="59">
        <v>96526.6</v>
      </c>
      <c r="AN58" s="59">
        <v>10400</v>
      </c>
      <c r="AO58" s="59">
        <v>400</v>
      </c>
      <c r="AP58" s="59">
        <v>147962.93</v>
      </c>
      <c r="AQ58" s="59">
        <v>45815.01</v>
      </c>
      <c r="AR58" s="59">
        <v>3792.19</v>
      </c>
      <c r="AS58" s="59">
        <v>0</v>
      </c>
      <c r="AT58" s="59">
        <v>-400</v>
      </c>
      <c r="AU58" s="59">
        <v>84072.89</v>
      </c>
      <c r="AV58" s="59">
        <v>48836.02</v>
      </c>
      <c r="AW58" s="59">
        <v>1532256.23</v>
      </c>
      <c r="AX58" s="59">
        <v>0</v>
      </c>
      <c r="AY58" s="63">
        <f t="shared" si="1"/>
        <v>0</v>
      </c>
      <c r="AZ58" s="58">
        <v>0</v>
      </c>
      <c r="BA58" s="62">
        <v>5.9922167087895405E-2</v>
      </c>
      <c r="BB58" s="59">
        <v>183136.34</v>
      </c>
      <c r="BC58" s="59">
        <v>2988922.96</v>
      </c>
      <c r="BD58" s="58">
        <v>207592</v>
      </c>
      <c r="BE58" s="58">
        <v>0</v>
      </c>
      <c r="BF58" s="58">
        <v>217524.69</v>
      </c>
      <c r="BG58" s="58">
        <v>0</v>
      </c>
      <c r="BH58" s="58">
        <v>0</v>
      </c>
      <c r="BI58" s="58">
        <v>0</v>
      </c>
      <c r="BJ58" s="58">
        <f t="shared" si="2"/>
        <v>0</v>
      </c>
      <c r="BK58" s="58">
        <v>0</v>
      </c>
      <c r="BL58" s="58">
        <v>4544</v>
      </c>
      <c r="BM58" s="58">
        <v>1358</v>
      </c>
      <c r="BN58" s="59">
        <v>22</v>
      </c>
      <c r="BO58" s="59">
        <v>-30</v>
      </c>
      <c r="BP58" s="59">
        <v>-10</v>
      </c>
      <c r="BQ58" s="59">
        <v>-27</v>
      </c>
      <c r="BR58" s="59">
        <v>-63</v>
      </c>
      <c r="BS58" s="59">
        <v>-581</v>
      </c>
      <c r="BT58" s="59">
        <v>0</v>
      </c>
      <c r="BU58" s="59">
        <v>-1</v>
      </c>
      <c r="BV58" s="59">
        <v>-1</v>
      </c>
      <c r="BW58" s="59">
        <v>-868</v>
      </c>
      <c r="BX58" s="59">
        <v>-9</v>
      </c>
      <c r="BY58" s="59">
        <v>4334</v>
      </c>
      <c r="BZ58" s="59">
        <v>0</v>
      </c>
      <c r="CA58" s="59">
        <v>179</v>
      </c>
      <c r="CB58" s="59">
        <v>122</v>
      </c>
      <c r="CC58" s="59">
        <v>254</v>
      </c>
      <c r="CD58" s="59">
        <v>324</v>
      </c>
      <c r="CE58" s="59">
        <v>5</v>
      </c>
      <c r="CF58" s="60"/>
    </row>
    <row r="59" spans="1:84" ht="15.6" customHeight="1" x14ac:dyDescent="0.3">
      <c r="A59" s="40">
        <v>6</v>
      </c>
      <c r="B59" s="41" t="s">
        <v>248</v>
      </c>
      <c r="C59" s="41" t="s">
        <v>249</v>
      </c>
      <c r="D59" s="46" t="s">
        <v>250</v>
      </c>
      <c r="E59" s="46" t="s">
        <v>110</v>
      </c>
      <c r="F59" s="46" t="s">
        <v>251</v>
      </c>
      <c r="G59" s="59">
        <v>26496188.100000001</v>
      </c>
      <c r="H59" s="59">
        <v>5922513.8799999999</v>
      </c>
      <c r="I59" s="59">
        <v>861301.59000000008</v>
      </c>
      <c r="J59" s="59">
        <v>0</v>
      </c>
      <c r="K59" s="58">
        <v>0</v>
      </c>
      <c r="L59" s="58">
        <v>33280003.57</v>
      </c>
      <c r="M59" s="58">
        <v>0</v>
      </c>
      <c r="N59" s="59">
        <v>0</v>
      </c>
      <c r="O59" s="59">
        <v>5865415.3399999999</v>
      </c>
      <c r="P59" s="57">
        <v>9409108.9399999995</v>
      </c>
      <c r="Q59" s="59">
        <v>309037.87</v>
      </c>
      <c r="R59" s="59">
        <v>2465755.58</v>
      </c>
      <c r="S59" s="59">
        <v>6991146.0499999998</v>
      </c>
      <c r="T59" s="59">
        <v>4204714.76</v>
      </c>
      <c r="U59" s="59">
        <v>0</v>
      </c>
      <c r="V59" s="59">
        <v>92722.8</v>
      </c>
      <c r="W59" s="59">
        <v>973355.2</v>
      </c>
      <c r="X59" s="58">
        <v>2874985.9699999997</v>
      </c>
      <c r="Y59" s="58">
        <v>33186242.510000002</v>
      </c>
      <c r="Z59" s="62">
        <v>7.6484263976073899E-2</v>
      </c>
      <c r="AA59" s="58">
        <v>2848915.21</v>
      </c>
      <c r="AB59" s="58">
        <v>0</v>
      </c>
      <c r="AC59" s="58">
        <v>0</v>
      </c>
      <c r="AD59" s="58">
        <v>0</v>
      </c>
      <c r="AE59" s="58">
        <v>0</v>
      </c>
      <c r="AF59" s="58">
        <f t="shared" si="0"/>
        <v>0</v>
      </c>
      <c r="AG59" s="58">
        <v>1150297.21</v>
      </c>
      <c r="AH59" s="59">
        <v>85012.04</v>
      </c>
      <c r="AI59" s="59">
        <v>221256.7</v>
      </c>
      <c r="AJ59" s="58">
        <v>0</v>
      </c>
      <c r="AK59" s="59">
        <v>197033.42</v>
      </c>
      <c r="AL59" s="59">
        <v>18041.68</v>
      </c>
      <c r="AM59" s="59">
        <v>154479.95000000001</v>
      </c>
      <c r="AN59" s="59">
        <v>11500</v>
      </c>
      <c r="AO59" s="59">
        <v>17592.22</v>
      </c>
      <c r="AP59" s="59">
        <v>51095.53</v>
      </c>
      <c r="AQ59" s="59">
        <v>97966.98000000001</v>
      </c>
      <c r="AR59" s="59">
        <v>32296.34</v>
      </c>
      <c r="AS59" s="59">
        <v>27184.46</v>
      </c>
      <c r="AT59" s="59">
        <v>137014.99</v>
      </c>
      <c r="AU59" s="59">
        <v>78960.899999999994</v>
      </c>
      <c r="AV59" s="59">
        <v>217692.56</v>
      </c>
      <c r="AW59" s="59">
        <v>2497424.98</v>
      </c>
      <c r="AX59" s="59">
        <v>0</v>
      </c>
      <c r="AY59" s="63">
        <f t="shared" si="1"/>
        <v>0</v>
      </c>
      <c r="AZ59" s="58">
        <v>0</v>
      </c>
      <c r="BA59" s="62">
        <v>8.2943212075896791E-2</v>
      </c>
      <c r="BB59" s="59">
        <v>542040.97</v>
      </c>
      <c r="BC59" s="59">
        <v>1937479.59</v>
      </c>
      <c r="BD59" s="58">
        <v>204478</v>
      </c>
      <c r="BE59" s="58">
        <v>5.8207660913467401E-11</v>
      </c>
      <c r="BF59" s="58">
        <v>555748.87999999896</v>
      </c>
      <c r="BG59" s="58">
        <v>0</v>
      </c>
      <c r="BH59" s="58">
        <v>0</v>
      </c>
      <c r="BI59" s="58">
        <v>0</v>
      </c>
      <c r="BJ59" s="58">
        <f t="shared" si="2"/>
        <v>0</v>
      </c>
      <c r="BK59" s="58">
        <v>0</v>
      </c>
      <c r="BL59" s="58">
        <v>5111</v>
      </c>
      <c r="BM59" s="58">
        <v>1597</v>
      </c>
      <c r="BN59" s="59">
        <v>13</v>
      </c>
      <c r="BO59" s="59">
        <v>0</v>
      </c>
      <c r="BP59" s="59">
        <v>-58</v>
      </c>
      <c r="BQ59" s="59">
        <v>-130</v>
      </c>
      <c r="BR59" s="59">
        <v>-500</v>
      </c>
      <c r="BS59" s="59">
        <v>-571</v>
      </c>
      <c r="BT59" s="59">
        <v>-1</v>
      </c>
      <c r="BU59" s="59">
        <v>-1</v>
      </c>
      <c r="BV59" s="59">
        <v>-9</v>
      </c>
      <c r="BW59" s="59">
        <v>-677</v>
      </c>
      <c r="BX59" s="59">
        <v>-1</v>
      </c>
      <c r="BY59" s="59">
        <v>4773</v>
      </c>
      <c r="BZ59" s="59">
        <v>1</v>
      </c>
      <c r="CA59" s="59">
        <v>105</v>
      </c>
      <c r="CB59" s="59">
        <v>59</v>
      </c>
      <c r="CC59" s="59">
        <v>452</v>
      </c>
      <c r="CD59" s="59">
        <v>50</v>
      </c>
      <c r="CE59" s="59">
        <v>6</v>
      </c>
      <c r="CF59" s="60"/>
    </row>
    <row r="60" spans="1:84" s="72" customFormat="1" ht="15.6" customHeight="1" x14ac:dyDescent="0.3">
      <c r="A60" s="65">
        <v>6</v>
      </c>
      <c r="B60" s="69" t="s">
        <v>575</v>
      </c>
      <c r="C60" s="66"/>
      <c r="D60" s="64" t="s">
        <v>576</v>
      </c>
      <c r="E60" s="64" t="s">
        <v>115</v>
      </c>
      <c r="F60" s="64" t="s">
        <v>251</v>
      </c>
      <c r="G60" s="58">
        <v>24015640</v>
      </c>
      <c r="H60" s="58">
        <v>4915743</v>
      </c>
      <c r="I60" s="58">
        <v>670099</v>
      </c>
      <c r="J60" s="58">
        <v>0</v>
      </c>
      <c r="K60" s="58">
        <v>0</v>
      </c>
      <c r="L60" s="58">
        <v>29601483</v>
      </c>
      <c r="M60" s="58">
        <v>0</v>
      </c>
      <c r="N60" s="58">
        <v>153490</v>
      </c>
      <c r="O60" s="58">
        <v>4428258</v>
      </c>
      <c r="P60" s="58">
        <v>7153395</v>
      </c>
      <c r="Q60" s="58">
        <v>0</v>
      </c>
      <c r="R60" s="58">
        <v>2686010</v>
      </c>
      <c r="S60" s="58">
        <v>10570150</v>
      </c>
      <c r="T60" s="58">
        <v>2778656</v>
      </c>
      <c r="U60" s="58">
        <v>0</v>
      </c>
      <c r="V60" s="58">
        <v>0</v>
      </c>
      <c r="W60" s="58">
        <v>1277444</v>
      </c>
      <c r="X60" s="58">
        <v>2205500</v>
      </c>
      <c r="Y60" s="58">
        <v>31252903</v>
      </c>
      <c r="Z60" s="62">
        <v>0.109</v>
      </c>
      <c r="AA60" s="58">
        <v>2205345</v>
      </c>
      <c r="AB60" s="58">
        <v>0</v>
      </c>
      <c r="AC60" s="58">
        <v>0</v>
      </c>
      <c r="AD60" s="58">
        <v>0</v>
      </c>
      <c r="AE60" s="58">
        <v>0</v>
      </c>
      <c r="AF60" s="58">
        <v>0</v>
      </c>
      <c r="AG60" s="58">
        <v>993505</v>
      </c>
      <c r="AH60" s="58">
        <v>83291</v>
      </c>
      <c r="AI60" s="58">
        <v>271336</v>
      </c>
      <c r="AJ60" s="58">
        <v>17291</v>
      </c>
      <c r="AK60" s="58">
        <v>202514</v>
      </c>
      <c r="AL60" s="58">
        <v>58128</v>
      </c>
      <c r="AM60" s="58">
        <v>76774</v>
      </c>
      <c r="AN60" s="58">
        <v>14700</v>
      </c>
      <c r="AO60" s="58">
        <v>11266</v>
      </c>
      <c r="AP60" s="58">
        <v>157248</v>
      </c>
      <c r="AQ60" s="58">
        <v>106116</v>
      </c>
      <c r="AR60" s="58">
        <v>21397</v>
      </c>
      <c r="AS60" s="58">
        <v>3680</v>
      </c>
      <c r="AT60" s="58">
        <v>45304</v>
      </c>
      <c r="AU60" s="58">
        <v>31397</v>
      </c>
      <c r="AV60" s="58">
        <v>125789</v>
      </c>
      <c r="AW60" s="58">
        <v>2215740</v>
      </c>
      <c r="AX60" s="58">
        <v>0</v>
      </c>
      <c r="AY60" s="62">
        <f t="shared" si="1"/>
        <v>0</v>
      </c>
      <c r="AZ60" s="58">
        <v>634</v>
      </c>
      <c r="BA60" s="62">
        <v>6.6000000000000003E-2</v>
      </c>
      <c r="BB60" s="58">
        <v>582968</v>
      </c>
      <c r="BC60" s="58">
        <v>2563993</v>
      </c>
      <c r="BD60" s="58">
        <v>138183</v>
      </c>
      <c r="BE60" s="58">
        <v>0</v>
      </c>
      <c r="BF60" s="58">
        <v>287106</v>
      </c>
      <c r="BG60" s="58">
        <v>0</v>
      </c>
      <c r="BH60" s="58">
        <v>0</v>
      </c>
      <c r="BI60" s="58">
        <v>0</v>
      </c>
      <c r="BJ60" s="58">
        <f t="shared" si="2"/>
        <v>0</v>
      </c>
      <c r="BK60" s="58">
        <v>0</v>
      </c>
      <c r="BL60" s="58">
        <v>4419</v>
      </c>
      <c r="BM60" s="58">
        <v>1166</v>
      </c>
      <c r="BN60" s="58">
        <v>14</v>
      </c>
      <c r="BO60" s="58">
        <v>-25</v>
      </c>
      <c r="BP60" s="58">
        <v>-67</v>
      </c>
      <c r="BQ60" s="58">
        <v>-115</v>
      </c>
      <c r="BR60" s="58">
        <v>-436</v>
      </c>
      <c r="BS60" s="58">
        <v>-339</v>
      </c>
      <c r="BT60" s="58">
        <v>10</v>
      </c>
      <c r="BU60" s="58">
        <v>-1</v>
      </c>
      <c r="BV60" s="58">
        <v>35</v>
      </c>
      <c r="BW60" s="58">
        <v>-604</v>
      </c>
      <c r="BX60" s="58">
        <v>-6</v>
      </c>
      <c r="BY60" s="58">
        <v>4051</v>
      </c>
      <c r="BZ60" s="58">
        <v>0</v>
      </c>
      <c r="CA60" s="58">
        <v>148</v>
      </c>
      <c r="CB60" s="58">
        <v>59</v>
      </c>
      <c r="CC60" s="58">
        <v>383</v>
      </c>
      <c r="CD60" s="58">
        <v>13</v>
      </c>
      <c r="CE60" s="58">
        <v>1</v>
      </c>
      <c r="CF60" s="61"/>
    </row>
    <row r="61" spans="1:84" ht="15.6" customHeight="1" x14ac:dyDescent="0.3">
      <c r="A61" s="40">
        <v>6</v>
      </c>
      <c r="B61" s="41" t="s">
        <v>252</v>
      </c>
      <c r="C61" s="41" t="s">
        <v>188</v>
      </c>
      <c r="D61" s="46" t="s">
        <v>253</v>
      </c>
      <c r="E61" s="46" t="s">
        <v>110</v>
      </c>
      <c r="F61" s="46" t="s">
        <v>251</v>
      </c>
      <c r="G61" s="59">
        <v>47745496.560000002</v>
      </c>
      <c r="H61" s="59">
        <v>9839987.1199999992</v>
      </c>
      <c r="I61" s="59">
        <v>3188342.55</v>
      </c>
      <c r="J61" s="59">
        <v>0</v>
      </c>
      <c r="K61" s="58">
        <v>145430.81</v>
      </c>
      <c r="L61" s="58">
        <v>60919257.039999999</v>
      </c>
      <c r="M61" s="58">
        <v>0</v>
      </c>
      <c r="N61" s="59">
        <v>43761.24</v>
      </c>
      <c r="O61" s="59">
        <v>12208497.050000001</v>
      </c>
      <c r="P61" s="57">
        <v>16075492.279999999</v>
      </c>
      <c r="Q61" s="59">
        <v>0</v>
      </c>
      <c r="R61" s="59">
        <v>4837237.17</v>
      </c>
      <c r="S61" s="59">
        <v>13514350.380000001</v>
      </c>
      <c r="T61" s="59">
        <v>7051874.54</v>
      </c>
      <c r="U61" s="59">
        <v>0</v>
      </c>
      <c r="V61" s="59">
        <v>0</v>
      </c>
      <c r="W61" s="59">
        <v>3757088.53</v>
      </c>
      <c r="X61" s="58">
        <v>4441413.22</v>
      </c>
      <c r="Y61" s="58">
        <v>61929714.409999996</v>
      </c>
      <c r="Z61" s="62">
        <v>5.8581602244518825E-2</v>
      </c>
      <c r="AA61" s="58">
        <v>4441389.46</v>
      </c>
      <c r="AB61" s="58">
        <v>0</v>
      </c>
      <c r="AC61" s="58">
        <v>0</v>
      </c>
      <c r="AD61" s="58">
        <v>0</v>
      </c>
      <c r="AE61" s="58">
        <v>100.01</v>
      </c>
      <c r="AF61" s="58">
        <f t="shared" si="0"/>
        <v>100.01</v>
      </c>
      <c r="AG61" s="58">
        <v>2265100.91</v>
      </c>
      <c r="AH61" s="59">
        <v>179907.09</v>
      </c>
      <c r="AI61" s="59">
        <v>571767.85</v>
      </c>
      <c r="AJ61" s="58">
        <v>18730.03</v>
      </c>
      <c r="AK61" s="59">
        <v>536567.56999999995</v>
      </c>
      <c r="AL61" s="59">
        <v>80318.14</v>
      </c>
      <c r="AM61" s="59">
        <v>175862.18</v>
      </c>
      <c r="AN61" s="59">
        <v>14400</v>
      </c>
      <c r="AO61" s="59">
        <v>18661.080000000002</v>
      </c>
      <c r="AP61" s="59">
        <v>74964.929999999993</v>
      </c>
      <c r="AQ61" s="59">
        <v>73054.600000000006</v>
      </c>
      <c r="AR61" s="59">
        <v>48341.07</v>
      </c>
      <c r="AS61" s="59">
        <v>26689.96</v>
      </c>
      <c r="AT61" s="59">
        <v>69638.039999999994</v>
      </c>
      <c r="AU61" s="59">
        <v>140080.93</v>
      </c>
      <c r="AV61" s="59">
        <v>197619.43</v>
      </c>
      <c r="AW61" s="59">
        <v>4491703.8099999996</v>
      </c>
      <c r="AX61" s="59">
        <v>0</v>
      </c>
      <c r="AY61" s="63">
        <f t="shared" si="1"/>
        <v>0</v>
      </c>
      <c r="AZ61" s="58">
        <v>86.75</v>
      </c>
      <c r="BA61" s="62">
        <v>7.2457112625597161E-2</v>
      </c>
      <c r="BB61" s="59">
        <v>319814.11</v>
      </c>
      <c r="BC61" s="59">
        <v>3053635.79</v>
      </c>
      <c r="BD61" s="58">
        <v>207592</v>
      </c>
      <c r="BE61" s="58">
        <v>0</v>
      </c>
      <c r="BF61" s="58">
        <v>884484.55</v>
      </c>
      <c r="BG61" s="58">
        <v>0</v>
      </c>
      <c r="BH61" s="58">
        <v>0</v>
      </c>
      <c r="BI61" s="58">
        <v>0</v>
      </c>
      <c r="BJ61" s="58">
        <f t="shared" si="2"/>
        <v>0</v>
      </c>
      <c r="BK61" s="58">
        <v>0</v>
      </c>
      <c r="BL61" s="58">
        <v>9187</v>
      </c>
      <c r="BM61" s="58">
        <v>3075</v>
      </c>
      <c r="BN61" s="59">
        <v>41</v>
      </c>
      <c r="BO61" s="59">
        <v>-41.68</v>
      </c>
      <c r="BP61" s="59">
        <v>-167</v>
      </c>
      <c r="BQ61" s="59">
        <v>-404</v>
      </c>
      <c r="BR61" s="59">
        <v>-1080</v>
      </c>
      <c r="BS61" s="59">
        <v>-1069</v>
      </c>
      <c r="BT61" s="59">
        <v>2</v>
      </c>
      <c r="BU61" s="59">
        <v>-13</v>
      </c>
      <c r="BV61" s="59">
        <v>7</v>
      </c>
      <c r="BW61" s="59">
        <v>-1444</v>
      </c>
      <c r="BX61" s="59">
        <v>0</v>
      </c>
      <c r="BY61" s="59">
        <v>8093.32</v>
      </c>
      <c r="BZ61" s="59">
        <v>18</v>
      </c>
      <c r="CA61" s="59">
        <v>245</v>
      </c>
      <c r="CB61" s="59">
        <v>133</v>
      </c>
      <c r="CC61" s="59">
        <v>1041</v>
      </c>
      <c r="CD61" s="59">
        <v>14</v>
      </c>
      <c r="CE61" s="59">
        <v>11</v>
      </c>
      <c r="CF61" s="60"/>
    </row>
    <row r="62" spans="1:84" ht="15.6" customHeight="1" x14ac:dyDescent="0.3">
      <c r="A62" s="40">
        <v>6</v>
      </c>
      <c r="B62" s="41" t="s">
        <v>254</v>
      </c>
      <c r="C62" s="41" t="s">
        <v>93</v>
      </c>
      <c r="D62" s="46" t="s">
        <v>255</v>
      </c>
      <c r="E62" s="46" t="s">
        <v>115</v>
      </c>
      <c r="F62" s="46" t="s">
        <v>251</v>
      </c>
      <c r="G62" s="59">
        <v>21617158.379999999</v>
      </c>
      <c r="H62" s="59">
        <v>4925220.75</v>
      </c>
      <c r="I62" s="59">
        <v>337942.55000000005</v>
      </c>
      <c r="J62" s="59">
        <v>0</v>
      </c>
      <c r="K62" s="58">
        <v>0</v>
      </c>
      <c r="L62" s="58">
        <v>26880321.68</v>
      </c>
      <c r="M62" s="58">
        <v>0</v>
      </c>
      <c r="N62" s="59">
        <v>0</v>
      </c>
      <c r="O62" s="59">
        <v>2746998.99</v>
      </c>
      <c r="P62" s="57">
        <v>12444323.689999999</v>
      </c>
      <c r="Q62" s="59">
        <v>116260.04</v>
      </c>
      <c r="R62" s="59">
        <v>1376242.27</v>
      </c>
      <c r="S62" s="59">
        <v>5834354.79</v>
      </c>
      <c r="T62" s="59">
        <v>3430784.74</v>
      </c>
      <c r="U62" s="59">
        <v>0</v>
      </c>
      <c r="V62" s="59">
        <v>0</v>
      </c>
      <c r="W62" s="59">
        <v>569815.23</v>
      </c>
      <c r="X62" s="58">
        <v>2077230.2</v>
      </c>
      <c r="Y62" s="58">
        <v>28596009.949999999</v>
      </c>
      <c r="Z62" s="62">
        <v>5.6050342462273466E-2</v>
      </c>
      <c r="AA62" s="58">
        <v>2070868.97</v>
      </c>
      <c r="AB62" s="58">
        <v>0</v>
      </c>
      <c r="AC62" s="58">
        <v>0</v>
      </c>
      <c r="AD62" s="58">
        <v>0</v>
      </c>
      <c r="AE62" s="58">
        <v>1234.2</v>
      </c>
      <c r="AF62" s="58">
        <f t="shared" si="0"/>
        <v>1234.2</v>
      </c>
      <c r="AG62" s="58">
        <v>876796.43</v>
      </c>
      <c r="AH62" s="59">
        <v>72914.509999999995</v>
      </c>
      <c r="AI62" s="59">
        <v>211856.26</v>
      </c>
      <c r="AJ62" s="58">
        <v>35104.99</v>
      </c>
      <c r="AK62" s="59">
        <v>202939.84</v>
      </c>
      <c r="AL62" s="59">
        <v>16812.57</v>
      </c>
      <c r="AM62" s="59">
        <v>72713.62</v>
      </c>
      <c r="AN62" s="59">
        <v>8600</v>
      </c>
      <c r="AO62" s="59">
        <v>0</v>
      </c>
      <c r="AP62" s="59">
        <v>109175.09</v>
      </c>
      <c r="AQ62" s="59">
        <v>93684.75</v>
      </c>
      <c r="AR62" s="59">
        <v>25302.880000000001</v>
      </c>
      <c r="AS62" s="59">
        <v>4200</v>
      </c>
      <c r="AT62" s="59">
        <v>25458.73</v>
      </c>
      <c r="AU62" s="59">
        <v>34656.6</v>
      </c>
      <c r="AV62" s="59">
        <v>124486.95</v>
      </c>
      <c r="AW62" s="59">
        <v>1914703.22</v>
      </c>
      <c r="AX62" s="59">
        <v>0</v>
      </c>
      <c r="AY62" s="63">
        <f t="shared" si="1"/>
        <v>0</v>
      </c>
      <c r="AZ62" s="58">
        <v>695</v>
      </c>
      <c r="BA62" s="62">
        <v>7.0260457569812848E-2</v>
      </c>
      <c r="BB62" s="59">
        <v>215918.57</v>
      </c>
      <c r="BC62" s="59">
        <v>1271790.8700000001</v>
      </c>
      <c r="BD62" s="58">
        <v>138229.1</v>
      </c>
      <c r="BE62" s="58">
        <v>0</v>
      </c>
      <c r="BF62" s="58">
        <v>447032.11</v>
      </c>
      <c r="BG62" s="58">
        <v>0</v>
      </c>
      <c r="BH62" s="58">
        <v>0</v>
      </c>
      <c r="BI62" s="58">
        <v>0</v>
      </c>
      <c r="BJ62" s="58">
        <f t="shared" si="2"/>
        <v>0</v>
      </c>
      <c r="BK62" s="58">
        <v>0</v>
      </c>
      <c r="BL62" s="58">
        <v>4017</v>
      </c>
      <c r="BM62" s="58">
        <v>1222</v>
      </c>
      <c r="BN62" s="59">
        <v>0</v>
      </c>
      <c r="BO62" s="59">
        <v>0</v>
      </c>
      <c r="BP62" s="59">
        <v>-20</v>
      </c>
      <c r="BQ62" s="59">
        <v>-71</v>
      </c>
      <c r="BR62" s="59">
        <v>-167</v>
      </c>
      <c r="BS62" s="59">
        <v>-655</v>
      </c>
      <c r="BT62" s="59">
        <v>0</v>
      </c>
      <c r="BU62" s="59">
        <v>0</v>
      </c>
      <c r="BV62" s="59">
        <v>93</v>
      </c>
      <c r="BW62" s="59">
        <v>-675</v>
      </c>
      <c r="BX62" s="59">
        <v>0</v>
      </c>
      <c r="BY62" s="59">
        <v>3744</v>
      </c>
      <c r="BZ62" s="59">
        <v>0</v>
      </c>
      <c r="CA62" s="59">
        <v>107</v>
      </c>
      <c r="CB62" s="59">
        <v>51</v>
      </c>
      <c r="CC62" s="59">
        <v>445</v>
      </c>
      <c r="CD62" s="59">
        <v>3</v>
      </c>
      <c r="CE62" s="59">
        <v>2</v>
      </c>
      <c r="CF62" s="60"/>
    </row>
    <row r="63" spans="1:84" ht="15.6" customHeight="1" x14ac:dyDescent="0.3">
      <c r="A63" s="40">
        <v>6</v>
      </c>
      <c r="B63" s="41" t="s">
        <v>256</v>
      </c>
      <c r="C63" s="41" t="s">
        <v>257</v>
      </c>
      <c r="D63" s="46" t="s">
        <v>258</v>
      </c>
      <c r="E63" s="46" t="s">
        <v>110</v>
      </c>
      <c r="F63" s="46" t="s">
        <v>251</v>
      </c>
      <c r="G63" s="59">
        <v>27739041.219999999</v>
      </c>
      <c r="H63" s="59">
        <v>5649964.2000000002</v>
      </c>
      <c r="I63" s="59">
        <v>723067.52</v>
      </c>
      <c r="J63" s="59">
        <v>0</v>
      </c>
      <c r="K63" s="58">
        <v>4147.2700000000004</v>
      </c>
      <c r="L63" s="58">
        <v>34116220.210000001</v>
      </c>
      <c r="M63" s="58">
        <v>0</v>
      </c>
      <c r="N63" s="59">
        <v>0</v>
      </c>
      <c r="O63" s="59">
        <v>5724674.7199999997</v>
      </c>
      <c r="P63" s="57">
        <v>9557428.8699999992</v>
      </c>
      <c r="Q63" s="59">
        <v>0</v>
      </c>
      <c r="R63" s="59">
        <v>3673368.97</v>
      </c>
      <c r="S63" s="59">
        <v>8908035.0999999996</v>
      </c>
      <c r="T63" s="59">
        <v>3309404.4</v>
      </c>
      <c r="U63" s="59">
        <v>0</v>
      </c>
      <c r="V63" s="59">
        <v>81367.39</v>
      </c>
      <c r="W63" s="59">
        <v>1317660.17</v>
      </c>
      <c r="X63" s="58">
        <v>2457740.9500000002</v>
      </c>
      <c r="Y63" s="58">
        <v>35029680.57</v>
      </c>
      <c r="Z63" s="62">
        <v>3.3741451289985444E-2</v>
      </c>
      <c r="AA63" s="58">
        <v>2433827.9700000002</v>
      </c>
      <c r="AB63" s="58">
        <v>0</v>
      </c>
      <c r="AC63" s="58">
        <v>0</v>
      </c>
      <c r="AD63" s="58">
        <v>4265.8100000000004</v>
      </c>
      <c r="AE63" s="58">
        <v>109.78</v>
      </c>
      <c r="AF63" s="58">
        <f t="shared" si="0"/>
        <v>4375.59</v>
      </c>
      <c r="AG63" s="58">
        <v>1222968.25</v>
      </c>
      <c r="AH63" s="59">
        <v>93259.49</v>
      </c>
      <c r="AI63" s="59">
        <v>269302.03999999998</v>
      </c>
      <c r="AJ63" s="58">
        <v>0</v>
      </c>
      <c r="AK63" s="59">
        <v>272075.24</v>
      </c>
      <c r="AL63" s="59">
        <v>45887.46</v>
      </c>
      <c r="AM63" s="59">
        <v>86405.58</v>
      </c>
      <c r="AN63" s="59">
        <v>11500</v>
      </c>
      <c r="AO63" s="59">
        <v>6755</v>
      </c>
      <c r="AP63" s="59">
        <v>62364.17</v>
      </c>
      <c r="AQ63" s="59">
        <v>81009.2</v>
      </c>
      <c r="AR63" s="59">
        <v>25849.23</v>
      </c>
      <c r="AS63" s="59">
        <v>29721.07</v>
      </c>
      <c r="AT63" s="59">
        <v>6670.42</v>
      </c>
      <c r="AU63" s="59">
        <v>90084.57</v>
      </c>
      <c r="AV63" s="59">
        <v>136239.11000000002</v>
      </c>
      <c r="AW63" s="59">
        <v>2440090.83</v>
      </c>
      <c r="AX63" s="59">
        <v>24875.88</v>
      </c>
      <c r="AY63" s="63">
        <f t="shared" si="1"/>
        <v>1.0194653286738511E-2</v>
      </c>
      <c r="AZ63" s="58">
        <v>302.89</v>
      </c>
      <c r="BA63" s="62">
        <v>7.0001263925626889E-2</v>
      </c>
      <c r="BB63" s="59">
        <v>165002.26999999999</v>
      </c>
      <c r="BC63" s="59">
        <v>961591.23</v>
      </c>
      <c r="BD63" s="58">
        <v>207592</v>
      </c>
      <c r="BE63" s="58">
        <v>2.91038304567337E-11</v>
      </c>
      <c r="BF63" s="58">
        <v>438381.61</v>
      </c>
      <c r="BG63" s="58">
        <v>0</v>
      </c>
      <c r="BH63" s="58">
        <v>0</v>
      </c>
      <c r="BI63" s="58">
        <v>0</v>
      </c>
      <c r="BJ63" s="58">
        <f t="shared" si="2"/>
        <v>0</v>
      </c>
      <c r="BK63" s="58">
        <v>0</v>
      </c>
      <c r="BL63" s="58">
        <v>5331</v>
      </c>
      <c r="BM63" s="58">
        <v>1586</v>
      </c>
      <c r="BN63" s="59">
        <v>7</v>
      </c>
      <c r="BO63" s="59">
        <v>-4</v>
      </c>
      <c r="BP63" s="59">
        <v>-27</v>
      </c>
      <c r="BQ63" s="59">
        <v>-146</v>
      </c>
      <c r="BR63" s="59">
        <v>-298</v>
      </c>
      <c r="BS63" s="59">
        <v>-489</v>
      </c>
      <c r="BT63" s="59">
        <v>0</v>
      </c>
      <c r="BU63" s="59">
        <v>-1</v>
      </c>
      <c r="BV63" s="59">
        <v>4</v>
      </c>
      <c r="BW63" s="59">
        <v>-1211</v>
      </c>
      <c r="BX63" s="59">
        <v>-3</v>
      </c>
      <c r="BY63" s="59">
        <v>4749</v>
      </c>
      <c r="BZ63" s="59">
        <v>5</v>
      </c>
      <c r="CA63" s="59">
        <v>193</v>
      </c>
      <c r="CB63" s="59">
        <v>98</v>
      </c>
      <c r="CC63" s="59">
        <v>866</v>
      </c>
      <c r="CD63" s="59">
        <v>39</v>
      </c>
      <c r="CE63" s="59">
        <v>13</v>
      </c>
      <c r="CF63" s="60"/>
    </row>
    <row r="64" spans="1:84" ht="15.6" customHeight="1" x14ac:dyDescent="0.3">
      <c r="A64" s="40">
        <v>6</v>
      </c>
      <c r="B64" s="41" t="s">
        <v>259</v>
      </c>
      <c r="C64" s="41" t="s">
        <v>260</v>
      </c>
      <c r="D64" s="46" t="s">
        <v>261</v>
      </c>
      <c r="E64" s="46" t="s">
        <v>110</v>
      </c>
      <c r="F64" s="46" t="s">
        <v>251</v>
      </c>
      <c r="G64" s="59">
        <v>3498335.88</v>
      </c>
      <c r="H64" s="59">
        <v>20202975.07</v>
      </c>
      <c r="I64" s="59">
        <v>93602.77</v>
      </c>
      <c r="J64" s="59">
        <v>0</v>
      </c>
      <c r="K64" s="58">
        <v>27061.53</v>
      </c>
      <c r="L64" s="58">
        <v>23821975.25</v>
      </c>
      <c r="M64" s="58">
        <v>0</v>
      </c>
      <c r="N64" s="59">
        <v>2045128.57</v>
      </c>
      <c r="O64" s="59">
        <v>1892730.73</v>
      </c>
      <c r="P64" s="57">
        <v>8181070.21</v>
      </c>
      <c r="Q64" s="59">
        <v>0</v>
      </c>
      <c r="R64" s="59">
        <v>1865569.53</v>
      </c>
      <c r="S64" s="59">
        <v>5585747.9299999997</v>
      </c>
      <c r="T64" s="59">
        <v>1959263.13</v>
      </c>
      <c r="U64" s="59">
        <v>0</v>
      </c>
      <c r="V64" s="59">
        <v>81557.52</v>
      </c>
      <c r="W64" s="59">
        <v>485377</v>
      </c>
      <c r="X64" s="58">
        <v>2061945.07</v>
      </c>
      <c r="Y64" s="58">
        <v>24158389.690000001</v>
      </c>
      <c r="Z64" s="62">
        <v>2.36931873171345E-2</v>
      </c>
      <c r="AA64" s="58">
        <v>2052130.7</v>
      </c>
      <c r="AB64" s="58">
        <v>0</v>
      </c>
      <c r="AC64" s="58">
        <v>0</v>
      </c>
      <c r="AD64" s="58">
        <v>9734.3700000000008</v>
      </c>
      <c r="AE64" s="58">
        <v>412.67</v>
      </c>
      <c r="AF64" s="58">
        <f t="shared" si="0"/>
        <v>10147.040000000001</v>
      </c>
      <c r="AG64" s="58">
        <v>1033400.52</v>
      </c>
      <c r="AH64" s="59">
        <v>78902.460000000006</v>
      </c>
      <c r="AI64" s="59">
        <v>205039.5</v>
      </c>
      <c r="AJ64" s="58">
        <v>1227.56</v>
      </c>
      <c r="AK64" s="59">
        <v>154323.12</v>
      </c>
      <c r="AL64" s="59">
        <v>53000</v>
      </c>
      <c r="AM64" s="59">
        <v>161885.35999999999</v>
      </c>
      <c r="AN64" s="59">
        <v>11800</v>
      </c>
      <c r="AO64" s="59">
        <v>0</v>
      </c>
      <c r="AP64" s="59">
        <v>39269.31</v>
      </c>
      <c r="AQ64" s="59">
        <v>79607.72</v>
      </c>
      <c r="AR64" s="59">
        <v>25404.880000000001</v>
      </c>
      <c r="AS64" s="59">
        <v>6720</v>
      </c>
      <c r="AT64" s="59">
        <v>67769.210000000006</v>
      </c>
      <c r="AU64" s="59">
        <v>50394.720000000001</v>
      </c>
      <c r="AV64" s="59">
        <v>98137.09</v>
      </c>
      <c r="AW64" s="59">
        <v>2066881.45</v>
      </c>
      <c r="AX64" s="59">
        <v>0</v>
      </c>
      <c r="AY64" s="63">
        <f t="shared" si="1"/>
        <v>0</v>
      </c>
      <c r="AZ64" s="58">
        <v>0</v>
      </c>
      <c r="BA64" s="62">
        <v>8.5001210084158743E-2</v>
      </c>
      <c r="BB64" s="59">
        <v>0</v>
      </c>
      <c r="BC64" s="59">
        <v>561559.6</v>
      </c>
      <c r="BD64" s="58">
        <v>207592</v>
      </c>
      <c r="BE64" s="58">
        <v>0</v>
      </c>
      <c r="BF64" s="58">
        <v>369959.14999999898</v>
      </c>
      <c r="BG64" s="58">
        <v>0</v>
      </c>
      <c r="BH64" s="58">
        <v>0</v>
      </c>
      <c r="BI64" s="58">
        <v>0</v>
      </c>
      <c r="BJ64" s="58">
        <f t="shared" si="2"/>
        <v>0</v>
      </c>
      <c r="BK64" s="58">
        <v>0</v>
      </c>
      <c r="BL64" s="58">
        <v>3345</v>
      </c>
      <c r="BM64" s="58">
        <v>745</v>
      </c>
      <c r="BN64" s="59">
        <v>0</v>
      </c>
      <c r="BO64" s="59">
        <v>-2</v>
      </c>
      <c r="BP64" s="59">
        <v>-11</v>
      </c>
      <c r="BQ64" s="59">
        <v>-44</v>
      </c>
      <c r="BR64" s="59">
        <v>-95</v>
      </c>
      <c r="BS64" s="59">
        <v>-218</v>
      </c>
      <c r="BT64" s="59">
        <v>0</v>
      </c>
      <c r="BU64" s="59">
        <v>0</v>
      </c>
      <c r="BV64" s="59">
        <v>1</v>
      </c>
      <c r="BW64" s="59">
        <v>-622</v>
      </c>
      <c r="BX64" s="59">
        <v>-2</v>
      </c>
      <c r="BY64" s="59">
        <v>3097</v>
      </c>
      <c r="BZ64" s="59">
        <v>2</v>
      </c>
      <c r="CA64" s="59">
        <v>129</v>
      </c>
      <c r="CB64" s="59">
        <v>69</v>
      </c>
      <c r="CC64" s="59">
        <v>422</v>
      </c>
      <c r="CD64" s="59">
        <v>2</v>
      </c>
      <c r="CE64" s="59">
        <v>0</v>
      </c>
      <c r="CF64" s="60"/>
    </row>
    <row r="65" spans="1:84" ht="15.6" customHeight="1" x14ac:dyDescent="0.3">
      <c r="A65" s="38">
        <v>7</v>
      </c>
      <c r="B65" s="38" t="s">
        <v>262</v>
      </c>
      <c r="C65" s="38" t="s">
        <v>263</v>
      </c>
      <c r="D65" s="38" t="s">
        <v>264</v>
      </c>
      <c r="E65" s="38" t="s">
        <v>129</v>
      </c>
      <c r="F65" s="38" t="s">
        <v>251</v>
      </c>
      <c r="G65" s="59">
        <v>36113011.68</v>
      </c>
      <c r="H65" s="59">
        <v>9197711.8699999992</v>
      </c>
      <c r="I65" s="59">
        <v>1518260.54</v>
      </c>
      <c r="J65" s="59">
        <v>0</v>
      </c>
      <c r="K65" s="58">
        <v>0</v>
      </c>
      <c r="L65" s="58">
        <v>46828984.090000004</v>
      </c>
      <c r="M65" s="58">
        <v>0</v>
      </c>
      <c r="N65" s="59">
        <v>19223732.780000001</v>
      </c>
      <c r="O65" s="59">
        <v>3527620.62</v>
      </c>
      <c r="P65" s="57">
        <v>9249656.6699999999</v>
      </c>
      <c r="Q65" s="59">
        <v>0</v>
      </c>
      <c r="R65" s="59">
        <v>1787580.43</v>
      </c>
      <c r="S65" s="59">
        <v>8727679.1899999995</v>
      </c>
      <c r="T65" s="59">
        <v>2997957.91</v>
      </c>
      <c r="U65" s="59">
        <v>0</v>
      </c>
      <c r="V65" s="59">
        <v>0</v>
      </c>
      <c r="W65" s="59">
        <v>1890974.79</v>
      </c>
      <c r="X65" s="58">
        <v>2572255.6399999997</v>
      </c>
      <c r="Y65" s="58">
        <v>49977458.030000001</v>
      </c>
      <c r="Z65" s="62">
        <v>6.7230765949663582E-2</v>
      </c>
      <c r="AA65" s="58">
        <v>2572229.3199999998</v>
      </c>
      <c r="AB65" s="58">
        <v>0</v>
      </c>
      <c r="AC65" s="58">
        <v>0</v>
      </c>
      <c r="AD65" s="58">
        <v>0</v>
      </c>
      <c r="AE65" s="58">
        <v>0</v>
      </c>
      <c r="AF65" s="58">
        <f t="shared" si="0"/>
        <v>0</v>
      </c>
      <c r="AG65" s="58">
        <v>1441950.17</v>
      </c>
      <c r="AH65" s="59">
        <v>113308.88</v>
      </c>
      <c r="AI65" s="59">
        <v>358760.29</v>
      </c>
      <c r="AJ65" s="58">
        <v>93</v>
      </c>
      <c r="AK65" s="59">
        <v>148798.85999999999</v>
      </c>
      <c r="AL65" s="59">
        <v>28900</v>
      </c>
      <c r="AM65" s="59">
        <v>99592.81</v>
      </c>
      <c r="AN65" s="59">
        <v>10300</v>
      </c>
      <c r="AO65" s="59">
        <v>1735</v>
      </c>
      <c r="AP65" s="59">
        <v>14400</v>
      </c>
      <c r="AQ65" s="59">
        <v>51377.67</v>
      </c>
      <c r="AR65" s="59">
        <v>33624.53</v>
      </c>
      <c r="AS65" s="59">
        <v>0</v>
      </c>
      <c r="AT65" s="59">
        <v>24479.29</v>
      </c>
      <c r="AU65" s="59">
        <v>66180.55</v>
      </c>
      <c r="AV65" s="59">
        <v>110636.65</v>
      </c>
      <c r="AW65" s="59">
        <v>2504137.7000000002</v>
      </c>
      <c r="AX65" s="59">
        <v>123058.7</v>
      </c>
      <c r="AY65" s="63">
        <f t="shared" si="1"/>
        <v>4.9142145817300698E-2</v>
      </c>
      <c r="AZ65" s="58">
        <v>0</v>
      </c>
      <c r="BA65" s="62">
        <v>5.0314621239968244E-2</v>
      </c>
      <c r="BB65" s="59">
        <v>677850.01</v>
      </c>
      <c r="BC65" s="59">
        <v>2368424.64</v>
      </c>
      <c r="BD65" s="58">
        <v>207592</v>
      </c>
      <c r="BE65" s="58">
        <v>5.8207660913467401E-11</v>
      </c>
      <c r="BF65" s="58">
        <v>234893.710000002</v>
      </c>
      <c r="BG65" s="58">
        <v>0</v>
      </c>
      <c r="BH65" s="58">
        <v>0</v>
      </c>
      <c r="BI65" s="58">
        <v>0</v>
      </c>
      <c r="BJ65" s="58">
        <f t="shared" si="2"/>
        <v>0</v>
      </c>
      <c r="BK65" s="58">
        <v>0</v>
      </c>
      <c r="BL65" s="58">
        <v>4484</v>
      </c>
      <c r="BM65" s="58">
        <v>1020</v>
      </c>
      <c r="BN65" s="59">
        <v>43</v>
      </c>
      <c r="BO65" s="59">
        <v>-35</v>
      </c>
      <c r="BP65" s="59">
        <v>-17</v>
      </c>
      <c r="BQ65" s="59">
        <v>-21</v>
      </c>
      <c r="BR65" s="59">
        <v>-353</v>
      </c>
      <c r="BS65" s="59">
        <v>-396</v>
      </c>
      <c r="BT65" s="59">
        <v>1</v>
      </c>
      <c r="BU65" s="59">
        <v>0</v>
      </c>
      <c r="BV65" s="59">
        <v>-21</v>
      </c>
      <c r="BW65" s="59">
        <v>-735</v>
      </c>
      <c r="BX65" s="59">
        <v>-14</v>
      </c>
      <c r="BY65" s="59">
        <v>3956</v>
      </c>
      <c r="BZ65" s="59">
        <v>23</v>
      </c>
      <c r="CA65" s="59">
        <v>180</v>
      </c>
      <c r="CB65" s="59">
        <v>126</v>
      </c>
      <c r="CC65" s="59">
        <v>421</v>
      </c>
      <c r="CD65" s="59">
        <v>0</v>
      </c>
      <c r="CE65" s="59">
        <v>8</v>
      </c>
      <c r="CF65" s="60"/>
    </row>
    <row r="66" spans="1:84" ht="15.6" customHeight="1" x14ac:dyDescent="0.3">
      <c r="A66" s="38">
        <v>7</v>
      </c>
      <c r="B66" s="38" t="s">
        <v>265</v>
      </c>
      <c r="C66" s="38" t="s">
        <v>266</v>
      </c>
      <c r="D66" s="38" t="s">
        <v>267</v>
      </c>
      <c r="E66" s="38" t="s">
        <v>122</v>
      </c>
      <c r="F66" s="38" t="s">
        <v>251</v>
      </c>
      <c r="G66" s="59">
        <v>28688703.969999999</v>
      </c>
      <c r="H66" s="59">
        <v>0</v>
      </c>
      <c r="I66" s="59">
        <v>1842860.28</v>
      </c>
      <c r="J66" s="59">
        <v>0</v>
      </c>
      <c r="K66" s="58">
        <v>0</v>
      </c>
      <c r="L66" s="58">
        <v>30531564.25</v>
      </c>
      <c r="M66" s="58">
        <v>0</v>
      </c>
      <c r="N66" s="59">
        <v>0</v>
      </c>
      <c r="O66" s="59">
        <v>3101149.85</v>
      </c>
      <c r="P66" s="57">
        <v>11360601.119999999</v>
      </c>
      <c r="Q66" s="59">
        <v>0</v>
      </c>
      <c r="R66" s="59">
        <v>1838512.95</v>
      </c>
      <c r="S66" s="59">
        <v>7021327.7000000002</v>
      </c>
      <c r="T66" s="59">
        <v>3698072.19</v>
      </c>
      <c r="U66" s="59">
        <v>0</v>
      </c>
      <c r="V66" s="59">
        <v>0</v>
      </c>
      <c r="W66" s="59">
        <v>882250.01</v>
      </c>
      <c r="X66" s="58">
        <v>2186673.4500000002</v>
      </c>
      <c r="Y66" s="58">
        <v>30088587.27</v>
      </c>
      <c r="Z66" s="62">
        <v>5.7609561335649283E-2</v>
      </c>
      <c r="AA66" s="58">
        <v>2101418.25</v>
      </c>
      <c r="AB66" s="58">
        <v>0</v>
      </c>
      <c r="AC66" s="58">
        <v>0</v>
      </c>
      <c r="AD66" s="58">
        <v>0</v>
      </c>
      <c r="AE66" s="58">
        <v>0</v>
      </c>
      <c r="AF66" s="58">
        <f t="shared" si="0"/>
        <v>0</v>
      </c>
      <c r="AG66" s="58">
        <v>918906.04</v>
      </c>
      <c r="AH66" s="59">
        <v>70152.59</v>
      </c>
      <c r="AI66" s="59">
        <v>260389.63</v>
      </c>
      <c r="AJ66" s="58">
        <v>0</v>
      </c>
      <c r="AK66" s="59">
        <v>127398.52</v>
      </c>
      <c r="AL66" s="59">
        <v>22099.33</v>
      </c>
      <c r="AM66" s="59">
        <v>62008.22</v>
      </c>
      <c r="AN66" s="59">
        <v>10300</v>
      </c>
      <c r="AO66" s="59">
        <v>6160.73</v>
      </c>
      <c r="AP66" s="59">
        <v>77700</v>
      </c>
      <c r="AQ66" s="59">
        <v>50377.98</v>
      </c>
      <c r="AR66" s="59">
        <v>28106.44</v>
      </c>
      <c r="AS66" s="59">
        <v>21600</v>
      </c>
      <c r="AT66" s="59">
        <v>68213.72</v>
      </c>
      <c r="AU66" s="59">
        <v>62539.83</v>
      </c>
      <c r="AV66" s="59">
        <v>106746.63</v>
      </c>
      <c r="AW66" s="59">
        <v>1892699.66</v>
      </c>
      <c r="AX66" s="59">
        <v>0</v>
      </c>
      <c r="AY66" s="63">
        <f t="shared" si="1"/>
        <v>0</v>
      </c>
      <c r="AZ66" s="58">
        <v>0</v>
      </c>
      <c r="BA66" s="62">
        <v>7.0285142554219388E-2</v>
      </c>
      <c r="BB66" s="59">
        <v>321013.71999999997</v>
      </c>
      <c r="BC66" s="59">
        <v>1331729.93</v>
      </c>
      <c r="BD66" s="58">
        <v>207592</v>
      </c>
      <c r="BE66" s="58">
        <v>0</v>
      </c>
      <c r="BF66" s="58">
        <v>441233.2</v>
      </c>
      <c r="BG66" s="58">
        <v>0</v>
      </c>
      <c r="BH66" s="58">
        <v>0</v>
      </c>
      <c r="BI66" s="58">
        <v>0</v>
      </c>
      <c r="BJ66" s="58">
        <f t="shared" si="2"/>
        <v>0</v>
      </c>
      <c r="BK66" s="58">
        <v>0</v>
      </c>
      <c r="BL66" s="58">
        <v>5231</v>
      </c>
      <c r="BM66" s="58">
        <v>1426</v>
      </c>
      <c r="BN66" s="59">
        <v>6</v>
      </c>
      <c r="BO66" s="59">
        <v>-3</v>
      </c>
      <c r="BP66" s="59">
        <v>-8</v>
      </c>
      <c r="BQ66" s="59">
        <v>-100</v>
      </c>
      <c r="BR66" s="59">
        <v>-188</v>
      </c>
      <c r="BS66" s="59">
        <v>-615</v>
      </c>
      <c r="BT66" s="59">
        <v>0</v>
      </c>
      <c r="BU66" s="59">
        <v>0</v>
      </c>
      <c r="BV66" s="59">
        <v>-3</v>
      </c>
      <c r="BW66" s="59">
        <v>-790</v>
      </c>
      <c r="BX66" s="59">
        <v>-4</v>
      </c>
      <c r="BY66" s="59">
        <v>4952</v>
      </c>
      <c r="BZ66" s="59">
        <v>23</v>
      </c>
      <c r="CA66" s="59">
        <v>137</v>
      </c>
      <c r="CB66" s="59">
        <v>107</v>
      </c>
      <c r="CC66" s="59">
        <v>537</v>
      </c>
      <c r="CD66" s="59">
        <v>1</v>
      </c>
      <c r="CE66" s="59">
        <v>8</v>
      </c>
      <c r="CF66" s="60"/>
    </row>
    <row r="67" spans="1:84" ht="15.6" customHeight="1" x14ac:dyDescent="0.3">
      <c r="A67" s="38">
        <v>7</v>
      </c>
      <c r="B67" s="38" t="s">
        <v>268</v>
      </c>
      <c r="C67" s="38" t="s">
        <v>157</v>
      </c>
      <c r="D67" s="38" t="s">
        <v>269</v>
      </c>
      <c r="E67" s="38" t="s">
        <v>129</v>
      </c>
      <c r="F67" s="38" t="s">
        <v>251</v>
      </c>
      <c r="G67" s="59">
        <v>92774699.340000004</v>
      </c>
      <c r="H67" s="59">
        <v>19609563.670000002</v>
      </c>
      <c r="I67" s="59">
        <v>2860130.1</v>
      </c>
      <c r="J67" s="59">
        <v>0</v>
      </c>
      <c r="K67" s="58">
        <v>0</v>
      </c>
      <c r="L67" s="58">
        <v>115244393.11</v>
      </c>
      <c r="M67" s="58">
        <v>0</v>
      </c>
      <c r="N67" s="59">
        <v>55371107.619999997</v>
      </c>
      <c r="O67" s="59">
        <v>11604624.51</v>
      </c>
      <c r="P67" s="57">
        <v>19789983.609999999</v>
      </c>
      <c r="Q67" s="59">
        <v>0</v>
      </c>
      <c r="R67" s="81">
        <v>8139281.3600000003</v>
      </c>
      <c r="S67" s="59">
        <v>12408730.98</v>
      </c>
      <c r="T67" s="81">
        <v>2322798.12</v>
      </c>
      <c r="U67" s="59">
        <v>0</v>
      </c>
      <c r="V67" s="59">
        <v>0</v>
      </c>
      <c r="W67" s="59">
        <v>3371985.25</v>
      </c>
      <c r="X67" s="58">
        <v>3608221.99</v>
      </c>
      <c r="Y67" s="58">
        <v>116616733.44</v>
      </c>
      <c r="Z67" s="62">
        <v>6.2694135115457211E-2</v>
      </c>
      <c r="AA67" s="58">
        <v>3608221.99</v>
      </c>
      <c r="AB67" s="58">
        <v>0</v>
      </c>
      <c r="AC67" s="58">
        <v>0</v>
      </c>
      <c r="AD67" s="58">
        <v>0</v>
      </c>
      <c r="AE67" s="58">
        <v>0</v>
      </c>
      <c r="AF67" s="58">
        <f t="shared" si="0"/>
        <v>0</v>
      </c>
      <c r="AG67" s="58">
        <v>2159684.84</v>
      </c>
      <c r="AH67" s="59">
        <v>174277.59</v>
      </c>
      <c r="AI67" s="59">
        <v>536586.14</v>
      </c>
      <c r="AJ67" s="58">
        <v>0</v>
      </c>
      <c r="AK67" s="59">
        <v>247405.44</v>
      </c>
      <c r="AL67" s="59">
        <v>5289.01</v>
      </c>
      <c r="AM67" s="59">
        <v>80387.850000000006</v>
      </c>
      <c r="AN67" s="59">
        <v>17100</v>
      </c>
      <c r="AO67" s="59">
        <v>34650</v>
      </c>
      <c r="AP67" s="59">
        <v>6063.81</v>
      </c>
      <c r="AQ67" s="59">
        <v>98413.119999999995</v>
      </c>
      <c r="AR67" s="59">
        <v>40492.9</v>
      </c>
      <c r="AS67" s="59">
        <v>0</v>
      </c>
      <c r="AT67" s="59">
        <v>31886.71</v>
      </c>
      <c r="AU67" s="59">
        <v>41256.83</v>
      </c>
      <c r="AV67" s="59">
        <v>116558.86</v>
      </c>
      <c r="AW67" s="59">
        <v>3590053.1</v>
      </c>
      <c r="AX67" s="59">
        <v>146948.69</v>
      </c>
      <c r="AY67" s="63">
        <f t="shared" si="1"/>
        <v>4.0932177298436061E-2</v>
      </c>
      <c r="AZ67" s="58">
        <v>4776.1400000000003</v>
      </c>
      <c r="BA67" s="62">
        <v>2.9996452451042405E-2</v>
      </c>
      <c r="BB67" s="59">
        <v>1601196.83</v>
      </c>
      <c r="BC67" s="59">
        <v>5444637.3399999999</v>
      </c>
      <c r="BD67" s="58">
        <v>207592</v>
      </c>
      <c r="BE67" s="58">
        <v>0</v>
      </c>
      <c r="BF67" s="58">
        <v>677606.700000001</v>
      </c>
      <c r="BG67" s="58">
        <v>0</v>
      </c>
      <c r="BH67" s="58">
        <v>0</v>
      </c>
      <c r="BI67" s="58">
        <v>0</v>
      </c>
      <c r="BJ67" s="58">
        <f t="shared" si="2"/>
        <v>0</v>
      </c>
      <c r="BK67" s="58">
        <v>0</v>
      </c>
      <c r="BL67" s="58">
        <v>7997</v>
      </c>
      <c r="BM67" s="58">
        <v>2614</v>
      </c>
      <c r="BN67" s="59">
        <v>31</v>
      </c>
      <c r="BO67" s="59">
        <v>-31</v>
      </c>
      <c r="BP67" s="59">
        <v>-59</v>
      </c>
      <c r="BQ67" s="59">
        <v>-72</v>
      </c>
      <c r="BR67" s="59">
        <v>-894</v>
      </c>
      <c r="BS67" s="59">
        <v>-763</v>
      </c>
      <c r="BT67" s="59">
        <v>172</v>
      </c>
      <c r="BU67" s="59">
        <v>-101</v>
      </c>
      <c r="BV67" s="59">
        <v>129</v>
      </c>
      <c r="BW67" s="59">
        <v>-1026</v>
      </c>
      <c r="BX67" s="59">
        <v>-5</v>
      </c>
      <c r="BY67" s="59">
        <v>7992</v>
      </c>
      <c r="BZ67" s="59">
        <v>2</v>
      </c>
      <c r="CA67" s="59">
        <v>152</v>
      </c>
      <c r="CB67" s="59">
        <v>90</v>
      </c>
      <c r="CC67" s="59">
        <v>759</v>
      </c>
      <c r="CD67" s="59">
        <v>17</v>
      </c>
      <c r="CE67" s="59">
        <v>8</v>
      </c>
      <c r="CF67" s="60"/>
    </row>
    <row r="68" spans="1:84" ht="15.6" customHeight="1" x14ac:dyDescent="0.3">
      <c r="A68" s="79" t="s">
        <v>589</v>
      </c>
      <c r="B68" s="38"/>
      <c r="C68" s="38"/>
      <c r="D68" s="38"/>
      <c r="E68" s="38"/>
      <c r="F68" s="38"/>
      <c r="G68" s="59"/>
      <c r="H68" s="59"/>
      <c r="I68" s="59"/>
      <c r="J68" s="59"/>
      <c r="K68" s="58"/>
      <c r="L68" s="58"/>
      <c r="M68" s="58"/>
      <c r="N68" s="59"/>
      <c r="O68" s="59"/>
      <c r="P68" s="57"/>
      <c r="Q68" s="59"/>
      <c r="R68" s="80">
        <v>4224532</v>
      </c>
      <c r="S68" s="59"/>
      <c r="T68" s="80">
        <v>6237548</v>
      </c>
      <c r="U68" s="59"/>
      <c r="V68" s="59"/>
      <c r="W68" s="59"/>
      <c r="X68" s="58"/>
      <c r="Y68" s="58"/>
      <c r="Z68" s="62"/>
      <c r="AA68" s="58"/>
      <c r="AB68" s="58"/>
      <c r="AC68" s="58"/>
      <c r="AD68" s="58"/>
      <c r="AE68" s="58"/>
      <c r="AF68" s="58"/>
      <c r="AG68" s="58"/>
      <c r="AH68" s="59"/>
      <c r="AI68" s="59"/>
      <c r="AJ68" s="58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63"/>
      <c r="AZ68" s="58"/>
      <c r="BA68" s="62"/>
      <c r="BB68" s="59"/>
      <c r="BC68" s="59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  <c r="CE68" s="59"/>
      <c r="CF68" s="60"/>
    </row>
    <row r="69" spans="1:84" ht="15.6" customHeight="1" x14ac:dyDescent="0.3">
      <c r="A69" s="38">
        <v>7</v>
      </c>
      <c r="B69" s="38" t="s">
        <v>270</v>
      </c>
      <c r="C69" s="38" t="s">
        <v>271</v>
      </c>
      <c r="D69" s="38" t="s">
        <v>272</v>
      </c>
      <c r="E69" s="38" t="s">
        <v>122</v>
      </c>
      <c r="F69" s="38" t="s">
        <v>251</v>
      </c>
      <c r="G69" s="59">
        <v>8157277.3700000001</v>
      </c>
      <c r="H69" s="59">
        <v>1536008.74</v>
      </c>
      <c r="I69" s="59">
        <v>253819.33</v>
      </c>
      <c r="J69" s="59">
        <v>0</v>
      </c>
      <c r="K69" s="58">
        <v>467.42</v>
      </c>
      <c r="L69" s="58">
        <v>9947572.8599999994</v>
      </c>
      <c r="M69" s="58">
        <v>0</v>
      </c>
      <c r="N69" s="59">
        <v>46862.31</v>
      </c>
      <c r="O69" s="59">
        <v>1432390.85</v>
      </c>
      <c r="P69" s="57">
        <v>3357577.9</v>
      </c>
      <c r="Q69" s="59">
        <v>0</v>
      </c>
      <c r="R69" s="59">
        <v>513018.9</v>
      </c>
      <c r="S69" s="59">
        <v>2794266.34</v>
      </c>
      <c r="T69" s="59">
        <v>676366.97</v>
      </c>
      <c r="U69" s="59">
        <v>0</v>
      </c>
      <c r="V69" s="59">
        <v>0</v>
      </c>
      <c r="W69" s="59">
        <v>338269.82</v>
      </c>
      <c r="X69" s="58">
        <v>777594.24</v>
      </c>
      <c r="Y69" s="58">
        <v>9936347.3300000001</v>
      </c>
      <c r="Z69" s="62">
        <v>8.342511412778416E-3</v>
      </c>
      <c r="AA69" s="58">
        <v>777126.82</v>
      </c>
      <c r="AB69" s="58">
        <v>0</v>
      </c>
      <c r="AC69" s="58">
        <v>0</v>
      </c>
      <c r="AD69" s="58">
        <v>467.42</v>
      </c>
      <c r="AE69" s="58">
        <v>111.38</v>
      </c>
      <c r="AF69" s="58">
        <f t="shared" si="0"/>
        <v>578.79999999999995</v>
      </c>
      <c r="AG69" s="58">
        <v>268572.15999999997</v>
      </c>
      <c r="AH69" s="59">
        <v>21250.29</v>
      </c>
      <c r="AI69" s="59">
        <v>64864.02</v>
      </c>
      <c r="AJ69" s="58">
        <v>0</v>
      </c>
      <c r="AK69" s="59">
        <v>55700.21</v>
      </c>
      <c r="AL69" s="59">
        <v>473.6</v>
      </c>
      <c r="AM69" s="59">
        <v>43037.14</v>
      </c>
      <c r="AN69" s="59">
        <v>4000</v>
      </c>
      <c r="AO69" s="59">
        <v>8111.64</v>
      </c>
      <c r="AP69" s="59">
        <v>0</v>
      </c>
      <c r="AQ69" s="59">
        <v>42632.639999999999</v>
      </c>
      <c r="AR69" s="59">
        <v>8927.14</v>
      </c>
      <c r="AS69" s="59">
        <v>0</v>
      </c>
      <c r="AT69" s="59">
        <v>21872.32</v>
      </c>
      <c r="AU69" s="59">
        <v>21062.21</v>
      </c>
      <c r="AV69" s="59">
        <v>42577.97</v>
      </c>
      <c r="AW69" s="59">
        <v>603081.34</v>
      </c>
      <c r="AX69" s="59">
        <v>0</v>
      </c>
      <c r="AY69" s="63">
        <f t="shared" si="1"/>
        <v>0</v>
      </c>
      <c r="AZ69" s="58">
        <v>0</v>
      </c>
      <c r="BA69" s="62">
        <v>7.9919378887159831E-2</v>
      </c>
      <c r="BB69" s="59">
        <v>65086.879999999997</v>
      </c>
      <c r="BC69" s="59">
        <v>15779.47</v>
      </c>
      <c r="BD69" s="58">
        <v>207592</v>
      </c>
      <c r="BE69" s="58">
        <v>0</v>
      </c>
      <c r="BF69" s="58">
        <v>118530.86</v>
      </c>
      <c r="BG69" s="58">
        <v>0</v>
      </c>
      <c r="BH69" s="58">
        <v>0</v>
      </c>
      <c r="BI69" s="58">
        <v>0</v>
      </c>
      <c r="BJ69" s="58">
        <f t="shared" si="2"/>
        <v>0</v>
      </c>
      <c r="BK69" s="58">
        <v>0</v>
      </c>
      <c r="BL69" s="58">
        <v>1127</v>
      </c>
      <c r="BM69" s="58">
        <v>345</v>
      </c>
      <c r="BN69" s="59">
        <v>0</v>
      </c>
      <c r="BO69" s="59">
        <v>0</v>
      </c>
      <c r="BP69" s="59">
        <v>-12</v>
      </c>
      <c r="BQ69" s="59">
        <v>-62</v>
      </c>
      <c r="BR69" s="59">
        <v>-75</v>
      </c>
      <c r="BS69" s="59">
        <v>-106</v>
      </c>
      <c r="BT69" s="59">
        <v>0</v>
      </c>
      <c r="BU69" s="59">
        <v>0</v>
      </c>
      <c r="BV69" s="59">
        <v>0</v>
      </c>
      <c r="BW69" s="59">
        <v>-226</v>
      </c>
      <c r="BX69" s="59">
        <v>-1</v>
      </c>
      <c r="BY69" s="59">
        <v>990</v>
      </c>
      <c r="BZ69" s="59">
        <v>0</v>
      </c>
      <c r="CA69" s="59">
        <v>121</v>
      </c>
      <c r="CB69" s="59">
        <v>23</v>
      </c>
      <c r="CC69" s="59">
        <v>72</v>
      </c>
      <c r="CD69" s="59">
        <v>10</v>
      </c>
      <c r="CE69" s="59">
        <v>1</v>
      </c>
      <c r="CF69" s="60"/>
    </row>
    <row r="70" spans="1:84" ht="15.6" customHeight="1" x14ac:dyDescent="0.3">
      <c r="A70" s="38">
        <v>7</v>
      </c>
      <c r="B70" s="38" t="s">
        <v>273</v>
      </c>
      <c r="C70" s="38" t="s">
        <v>274</v>
      </c>
      <c r="D70" s="38" t="s">
        <v>272</v>
      </c>
      <c r="E70" s="38" t="s">
        <v>122</v>
      </c>
      <c r="F70" s="38" t="s">
        <v>251</v>
      </c>
      <c r="G70" s="59">
        <v>22159061.890000001</v>
      </c>
      <c r="H70" s="59">
        <v>4542765.84</v>
      </c>
      <c r="I70" s="59">
        <v>621123.67000000004</v>
      </c>
      <c r="J70" s="59">
        <v>0</v>
      </c>
      <c r="K70" s="58">
        <v>0</v>
      </c>
      <c r="L70" s="58">
        <v>27322951.399999999</v>
      </c>
      <c r="M70" s="58">
        <v>0</v>
      </c>
      <c r="N70" s="59">
        <v>10390023.49</v>
      </c>
      <c r="O70" s="59">
        <v>2742250.45</v>
      </c>
      <c r="P70" s="57">
        <v>4884796.43</v>
      </c>
      <c r="Q70" s="59">
        <v>22819.35</v>
      </c>
      <c r="R70" s="59">
        <v>1007978.4</v>
      </c>
      <c r="S70" s="59">
        <v>4789157.75</v>
      </c>
      <c r="T70" s="59">
        <v>1060746.8400000001</v>
      </c>
      <c r="U70" s="59">
        <v>0</v>
      </c>
      <c r="V70" s="59">
        <v>0</v>
      </c>
      <c r="W70" s="59">
        <v>874178.16</v>
      </c>
      <c r="X70" s="58">
        <v>1653450.69</v>
      </c>
      <c r="Y70" s="58">
        <v>27425401.559999999</v>
      </c>
      <c r="Z70" s="62">
        <v>1.9448458556885349E-2</v>
      </c>
      <c r="AA70" s="58">
        <v>1653450.69</v>
      </c>
      <c r="AB70" s="58">
        <v>0</v>
      </c>
      <c r="AC70" s="58">
        <v>0</v>
      </c>
      <c r="AD70" s="58">
        <v>0</v>
      </c>
      <c r="AE70" s="58">
        <v>0</v>
      </c>
      <c r="AF70" s="58">
        <f t="shared" si="0"/>
        <v>0</v>
      </c>
      <c r="AG70" s="58">
        <v>651572.6</v>
      </c>
      <c r="AH70" s="59">
        <v>50277.68</v>
      </c>
      <c r="AI70" s="59">
        <v>90710.69</v>
      </c>
      <c r="AJ70" s="58">
        <v>5473.75</v>
      </c>
      <c r="AK70" s="59">
        <v>202749.97</v>
      </c>
      <c r="AL70" s="59">
        <v>20702.14</v>
      </c>
      <c r="AM70" s="59">
        <v>57975.44</v>
      </c>
      <c r="AN70" s="59">
        <v>4800</v>
      </c>
      <c r="AO70" s="59">
        <v>76657.5</v>
      </c>
      <c r="AP70" s="59">
        <v>0</v>
      </c>
      <c r="AQ70" s="59">
        <v>33759.129999999997</v>
      </c>
      <c r="AR70" s="59">
        <v>21920.400000000001</v>
      </c>
      <c r="AS70" s="59">
        <v>0</v>
      </c>
      <c r="AT70" s="59">
        <v>18347.91</v>
      </c>
      <c r="AU70" s="59">
        <v>34434.39</v>
      </c>
      <c r="AV70" s="59">
        <v>67083.899999999994</v>
      </c>
      <c r="AW70" s="59">
        <v>1336465.5</v>
      </c>
      <c r="AX70" s="59">
        <v>0</v>
      </c>
      <c r="AY70" s="63">
        <f t="shared" si="1"/>
        <v>0</v>
      </c>
      <c r="AZ70" s="58">
        <v>0</v>
      </c>
      <c r="BA70" s="62">
        <v>6.0778224417499374E-2</v>
      </c>
      <c r="BB70" s="59">
        <v>83185.48</v>
      </c>
      <c r="BC70" s="59">
        <v>436123.91</v>
      </c>
      <c r="BD70" s="58">
        <v>207591.96</v>
      </c>
      <c r="BE70" s="58">
        <v>0</v>
      </c>
      <c r="BF70" s="58">
        <v>324267.11000000098</v>
      </c>
      <c r="BG70" s="58">
        <v>0</v>
      </c>
      <c r="BH70" s="58">
        <v>0</v>
      </c>
      <c r="BI70" s="58">
        <v>0</v>
      </c>
      <c r="BJ70" s="58">
        <f t="shared" si="2"/>
        <v>0</v>
      </c>
      <c r="BK70" s="58">
        <v>0</v>
      </c>
      <c r="BL70" s="58">
        <v>1593</v>
      </c>
      <c r="BM70" s="58">
        <v>618</v>
      </c>
      <c r="BN70" s="59">
        <v>0</v>
      </c>
      <c r="BO70" s="59">
        <v>0</v>
      </c>
      <c r="BP70" s="59">
        <v>-25</v>
      </c>
      <c r="BQ70" s="59">
        <v>-50</v>
      </c>
      <c r="BR70" s="59">
        <v>-283</v>
      </c>
      <c r="BS70" s="59">
        <v>-189</v>
      </c>
      <c r="BT70" s="59">
        <v>0</v>
      </c>
      <c r="BU70" s="59">
        <v>-1</v>
      </c>
      <c r="BV70" s="59">
        <v>3</v>
      </c>
      <c r="BW70" s="59">
        <v>-301</v>
      </c>
      <c r="BX70" s="59">
        <v>0</v>
      </c>
      <c r="BY70" s="59">
        <v>1365</v>
      </c>
      <c r="BZ70" s="59">
        <v>0</v>
      </c>
      <c r="CA70" s="59">
        <v>143</v>
      </c>
      <c r="CB70" s="59">
        <v>48</v>
      </c>
      <c r="CC70" s="59">
        <v>107</v>
      </c>
      <c r="CD70" s="59">
        <v>0</v>
      </c>
      <c r="CE70" s="59">
        <v>3</v>
      </c>
      <c r="CF70" s="60"/>
    </row>
    <row r="71" spans="1:84" ht="15.6" customHeight="1" x14ac:dyDescent="0.3">
      <c r="A71" s="38">
        <v>7</v>
      </c>
      <c r="B71" s="38" t="s">
        <v>275</v>
      </c>
      <c r="C71" s="38" t="s">
        <v>276</v>
      </c>
      <c r="D71" s="38" t="s">
        <v>277</v>
      </c>
      <c r="E71" s="38" t="s">
        <v>122</v>
      </c>
      <c r="F71" s="38" t="s">
        <v>251</v>
      </c>
      <c r="G71" s="59">
        <v>2095520.89</v>
      </c>
      <c r="H71" s="59">
        <v>19026.63</v>
      </c>
      <c r="I71" s="59">
        <v>141875.73000000001</v>
      </c>
      <c r="J71" s="59">
        <v>0</v>
      </c>
      <c r="K71" s="58">
        <v>23.32</v>
      </c>
      <c r="L71" s="58">
        <v>2256446.5699999998</v>
      </c>
      <c r="M71" s="58">
        <v>0</v>
      </c>
      <c r="N71" s="59">
        <v>71552.62</v>
      </c>
      <c r="O71" s="59">
        <v>215475.91</v>
      </c>
      <c r="P71" s="57">
        <v>623902.02</v>
      </c>
      <c r="Q71" s="59">
        <v>0</v>
      </c>
      <c r="R71" s="59">
        <v>137764.78</v>
      </c>
      <c r="S71" s="59">
        <v>757192.96</v>
      </c>
      <c r="T71" s="59">
        <v>77618.22</v>
      </c>
      <c r="U71" s="59">
        <v>0</v>
      </c>
      <c r="V71" s="59">
        <v>0</v>
      </c>
      <c r="W71" s="59">
        <v>165976.60999999999</v>
      </c>
      <c r="X71" s="58">
        <v>214998.81</v>
      </c>
      <c r="Y71" s="58">
        <v>2264481.9300000002</v>
      </c>
      <c r="Z71" s="62">
        <v>2.1989541289665463E-2</v>
      </c>
      <c r="AA71" s="58">
        <v>214975.49</v>
      </c>
      <c r="AB71" s="58">
        <v>0</v>
      </c>
      <c r="AC71" s="58">
        <v>0</v>
      </c>
      <c r="AD71" s="58">
        <v>23.32</v>
      </c>
      <c r="AE71" s="58">
        <v>0.7</v>
      </c>
      <c r="AF71" s="58">
        <f t="shared" si="0"/>
        <v>24.02</v>
      </c>
      <c r="AG71" s="58">
        <v>86139.63</v>
      </c>
      <c r="AH71" s="59">
        <v>6844.3</v>
      </c>
      <c r="AI71" s="59">
        <v>1938.15</v>
      </c>
      <c r="AJ71" s="58">
        <v>0</v>
      </c>
      <c r="AK71" s="59">
        <v>45974.04</v>
      </c>
      <c r="AL71" s="59">
        <v>0</v>
      </c>
      <c r="AM71" s="59">
        <v>10542.51</v>
      </c>
      <c r="AN71" s="59">
        <v>3250</v>
      </c>
      <c r="AO71" s="59">
        <v>0</v>
      </c>
      <c r="AP71" s="59">
        <v>0</v>
      </c>
      <c r="AQ71" s="59">
        <v>6735.56</v>
      </c>
      <c r="AR71" s="59">
        <v>0</v>
      </c>
      <c r="AS71" s="59">
        <v>0</v>
      </c>
      <c r="AT71" s="59">
        <v>0</v>
      </c>
      <c r="AU71" s="59">
        <v>5603.81</v>
      </c>
      <c r="AV71" s="59">
        <v>9377.9500000000007</v>
      </c>
      <c r="AW71" s="59">
        <v>176405.95</v>
      </c>
      <c r="AX71" s="59">
        <v>63992.25</v>
      </c>
      <c r="AY71" s="63">
        <f t="shared" si="1"/>
        <v>0.36275562133816913</v>
      </c>
      <c r="AZ71" s="58">
        <v>0</v>
      </c>
      <c r="BA71" s="62">
        <v>9.9986080350775164E-2</v>
      </c>
      <c r="BB71" s="59">
        <v>12271.48</v>
      </c>
      <c r="BC71" s="59">
        <v>34226.449999999997</v>
      </c>
      <c r="BD71" s="58">
        <v>45000</v>
      </c>
      <c r="BE71" s="58">
        <v>0</v>
      </c>
      <c r="BF71" s="58">
        <v>190.27000000004799</v>
      </c>
      <c r="BG71" s="58">
        <v>0</v>
      </c>
      <c r="BH71" s="58">
        <v>0</v>
      </c>
      <c r="BI71" s="58">
        <v>0</v>
      </c>
      <c r="BJ71" s="58">
        <f t="shared" si="2"/>
        <v>0</v>
      </c>
      <c r="BK71" s="58">
        <v>0</v>
      </c>
      <c r="BL71" s="58">
        <v>241</v>
      </c>
      <c r="BM71" s="58">
        <v>70</v>
      </c>
      <c r="BN71" s="59">
        <v>0</v>
      </c>
      <c r="BO71" s="59">
        <v>0</v>
      </c>
      <c r="BP71" s="59">
        <v>-4</v>
      </c>
      <c r="BQ71" s="59">
        <v>-9</v>
      </c>
      <c r="BR71" s="59">
        <v>-23</v>
      </c>
      <c r="BS71" s="59">
        <v>-55</v>
      </c>
      <c r="BT71" s="59">
        <v>0</v>
      </c>
      <c r="BU71" s="59">
        <v>0</v>
      </c>
      <c r="BV71" s="59">
        <v>0</v>
      </c>
      <c r="BW71" s="59">
        <v>-47</v>
      </c>
      <c r="BX71" s="59">
        <v>0</v>
      </c>
      <c r="BY71" s="59">
        <v>173</v>
      </c>
      <c r="BZ71" s="59">
        <v>4</v>
      </c>
      <c r="CA71" s="59">
        <v>19</v>
      </c>
      <c r="CB71" s="59">
        <v>9</v>
      </c>
      <c r="CC71" s="59">
        <v>19</v>
      </c>
      <c r="CD71" s="59">
        <v>0</v>
      </c>
      <c r="CE71" s="59">
        <v>0</v>
      </c>
      <c r="CF71" s="60"/>
    </row>
    <row r="72" spans="1:84" ht="15.6" customHeight="1" x14ac:dyDescent="0.3">
      <c r="A72" s="38">
        <v>7</v>
      </c>
      <c r="B72" s="38" t="s">
        <v>278</v>
      </c>
      <c r="C72" s="38" t="s">
        <v>279</v>
      </c>
      <c r="D72" s="38" t="s">
        <v>269</v>
      </c>
      <c r="E72" s="38" t="s">
        <v>129</v>
      </c>
      <c r="F72" s="38" t="s">
        <v>251</v>
      </c>
      <c r="G72" s="59">
        <v>81020253.420000002</v>
      </c>
      <c r="H72" s="59">
        <v>16594293.85</v>
      </c>
      <c r="I72" s="59">
        <v>3028994.17</v>
      </c>
      <c r="J72" s="59">
        <v>0</v>
      </c>
      <c r="K72" s="58">
        <v>0</v>
      </c>
      <c r="L72" s="58">
        <v>100643541.44</v>
      </c>
      <c r="M72" s="58">
        <v>0</v>
      </c>
      <c r="N72" s="59">
        <v>48562475.579999998</v>
      </c>
      <c r="O72" s="59">
        <v>9928704.6099999994</v>
      </c>
      <c r="P72" s="57">
        <v>17485258.510000002</v>
      </c>
      <c r="Q72" s="59">
        <v>0</v>
      </c>
      <c r="R72" s="59">
        <v>3147378.39</v>
      </c>
      <c r="S72" s="59">
        <v>10699581.82</v>
      </c>
      <c r="T72" s="59">
        <v>5869721.9500000002</v>
      </c>
      <c r="U72" s="59">
        <v>0</v>
      </c>
      <c r="V72" s="59">
        <v>0</v>
      </c>
      <c r="W72" s="59">
        <v>3488574.15</v>
      </c>
      <c r="X72" s="58">
        <v>4242830.8</v>
      </c>
      <c r="Y72" s="58">
        <v>103424525.81</v>
      </c>
      <c r="Z72" s="62">
        <v>0.17992001429276308</v>
      </c>
      <c r="AA72" s="58">
        <v>4110369.92</v>
      </c>
      <c r="AB72" s="58">
        <v>0</v>
      </c>
      <c r="AC72" s="58">
        <v>0</v>
      </c>
      <c r="AD72" s="58">
        <v>0</v>
      </c>
      <c r="AE72" s="58">
        <v>0</v>
      </c>
      <c r="AF72" s="58">
        <f t="shared" si="0"/>
        <v>0</v>
      </c>
      <c r="AG72" s="58">
        <v>2139533.1800000002</v>
      </c>
      <c r="AH72" s="59">
        <v>182701.98</v>
      </c>
      <c r="AI72" s="59">
        <v>606139.27</v>
      </c>
      <c r="AJ72" s="58">
        <v>0</v>
      </c>
      <c r="AK72" s="59">
        <v>220075.13</v>
      </c>
      <c r="AL72" s="59">
        <v>63366.68</v>
      </c>
      <c r="AM72" s="59">
        <v>92397.7</v>
      </c>
      <c r="AN72" s="59">
        <v>17100</v>
      </c>
      <c r="AO72" s="59">
        <v>0</v>
      </c>
      <c r="AP72" s="59">
        <v>6406.76</v>
      </c>
      <c r="AQ72" s="59">
        <v>119596.07</v>
      </c>
      <c r="AR72" s="59">
        <v>43545.41</v>
      </c>
      <c r="AS72" s="59">
        <v>23850.06</v>
      </c>
      <c r="AT72" s="59">
        <v>48602.66</v>
      </c>
      <c r="AU72" s="59">
        <v>73559.88</v>
      </c>
      <c r="AV72" s="59">
        <v>100835.45</v>
      </c>
      <c r="AW72" s="59">
        <v>3737710.23</v>
      </c>
      <c r="AX72" s="59">
        <v>0</v>
      </c>
      <c r="AY72" s="63">
        <f t="shared" si="1"/>
        <v>0</v>
      </c>
      <c r="AZ72" s="58">
        <v>0</v>
      </c>
      <c r="BA72" s="62">
        <v>3.4984567853227191E-2</v>
      </c>
      <c r="BB72" s="59">
        <v>981570.33</v>
      </c>
      <c r="BC72" s="59">
        <v>16581240.41</v>
      </c>
      <c r="BD72" s="58">
        <v>207592</v>
      </c>
      <c r="BE72" s="58">
        <v>5.8207660913467401E-11</v>
      </c>
      <c r="BF72" s="58">
        <v>852226.49000000197</v>
      </c>
      <c r="BG72" s="58">
        <v>0</v>
      </c>
      <c r="BH72" s="58">
        <v>0</v>
      </c>
      <c r="BI72" s="58">
        <v>0</v>
      </c>
      <c r="BJ72" s="58">
        <f t="shared" si="2"/>
        <v>0</v>
      </c>
      <c r="BK72" s="58">
        <v>0</v>
      </c>
      <c r="BL72" s="58">
        <v>7922</v>
      </c>
      <c r="BM72" s="58">
        <v>2224</v>
      </c>
      <c r="BN72" s="59">
        <v>0</v>
      </c>
      <c r="BO72" s="59">
        <v>0</v>
      </c>
      <c r="BP72" s="59">
        <v>-33</v>
      </c>
      <c r="BQ72" s="59">
        <v>-80</v>
      </c>
      <c r="BR72" s="59">
        <v>-748</v>
      </c>
      <c r="BS72" s="59">
        <v>-685</v>
      </c>
      <c r="BT72" s="59">
        <v>0</v>
      </c>
      <c r="BU72" s="59">
        <v>-3</v>
      </c>
      <c r="BV72" s="59">
        <v>0</v>
      </c>
      <c r="BW72" s="59">
        <v>-1160</v>
      </c>
      <c r="BX72" s="59">
        <v>0</v>
      </c>
      <c r="BY72" s="59">
        <v>7437</v>
      </c>
      <c r="BZ72" s="59">
        <v>1</v>
      </c>
      <c r="CA72" s="59">
        <v>162</v>
      </c>
      <c r="CB72" s="59">
        <v>116</v>
      </c>
      <c r="CC72" s="59">
        <v>971</v>
      </c>
      <c r="CD72" s="59">
        <v>12</v>
      </c>
      <c r="CE72" s="59">
        <v>7</v>
      </c>
      <c r="CF72" s="60"/>
    </row>
    <row r="73" spans="1:84" ht="15.6" customHeight="1" x14ac:dyDescent="0.3">
      <c r="A73" s="46">
        <v>7</v>
      </c>
      <c r="B73" s="48" t="s">
        <v>280</v>
      </c>
      <c r="C73" s="46" t="s">
        <v>281</v>
      </c>
      <c r="D73" s="50" t="s">
        <v>282</v>
      </c>
      <c r="E73" s="50" t="s">
        <v>122</v>
      </c>
      <c r="F73" s="50" t="s">
        <v>251</v>
      </c>
      <c r="G73" s="59">
        <v>33934630.880000003</v>
      </c>
      <c r="H73" s="59">
        <v>7074749.21</v>
      </c>
      <c r="I73" s="59">
        <v>1062832.27</v>
      </c>
      <c r="J73" s="59">
        <v>0</v>
      </c>
      <c r="K73" s="58">
        <v>0</v>
      </c>
      <c r="L73" s="58">
        <v>42072212.359999999</v>
      </c>
      <c r="M73" s="58">
        <v>0</v>
      </c>
      <c r="N73" s="59">
        <v>435927.48</v>
      </c>
      <c r="O73" s="59">
        <v>6075333.71</v>
      </c>
      <c r="P73" s="57">
        <v>14678200.35</v>
      </c>
      <c r="Q73" s="59">
        <v>0</v>
      </c>
      <c r="R73" s="59">
        <v>2333485.02</v>
      </c>
      <c r="S73" s="59">
        <v>11021397.25</v>
      </c>
      <c r="T73" s="59">
        <v>4553530.93</v>
      </c>
      <c r="U73" s="59">
        <v>0</v>
      </c>
      <c r="V73" s="59">
        <v>0</v>
      </c>
      <c r="W73" s="59">
        <v>1399173.56</v>
      </c>
      <c r="X73" s="58">
        <v>3022123.1</v>
      </c>
      <c r="Y73" s="58">
        <v>43519171.399999999</v>
      </c>
      <c r="Z73" s="62">
        <v>9.3902299950616247E-2</v>
      </c>
      <c r="AA73" s="58">
        <v>2991676.74</v>
      </c>
      <c r="AB73" s="58">
        <v>0</v>
      </c>
      <c r="AC73" s="58">
        <v>0</v>
      </c>
      <c r="AD73" s="58">
        <v>0</v>
      </c>
      <c r="AE73" s="58">
        <v>0</v>
      </c>
      <c r="AF73" s="58">
        <f t="shared" si="0"/>
        <v>0</v>
      </c>
      <c r="AG73" s="58">
        <v>1590794.7</v>
      </c>
      <c r="AH73" s="59">
        <v>122644.63</v>
      </c>
      <c r="AI73" s="59">
        <v>362737.73</v>
      </c>
      <c r="AJ73" s="58">
        <v>6364.28</v>
      </c>
      <c r="AK73" s="59">
        <v>257938.07</v>
      </c>
      <c r="AL73" s="59">
        <v>6148.29</v>
      </c>
      <c r="AM73" s="59">
        <v>55878.43</v>
      </c>
      <c r="AN73" s="59">
        <v>16500</v>
      </c>
      <c r="AO73" s="59">
        <v>6482.1</v>
      </c>
      <c r="AP73" s="59">
        <v>61000</v>
      </c>
      <c r="AQ73" s="59">
        <v>79487.33</v>
      </c>
      <c r="AR73" s="59">
        <v>33541.74</v>
      </c>
      <c r="AS73" s="59">
        <v>1310</v>
      </c>
      <c r="AT73" s="59">
        <v>59674.93</v>
      </c>
      <c r="AU73" s="59">
        <v>78692.399999999994</v>
      </c>
      <c r="AV73" s="59">
        <v>95057.51</v>
      </c>
      <c r="AW73" s="59">
        <v>2834252.14</v>
      </c>
      <c r="AX73" s="59">
        <v>0</v>
      </c>
      <c r="AY73" s="63">
        <f t="shared" si="1"/>
        <v>0</v>
      </c>
      <c r="AZ73" s="58">
        <v>0</v>
      </c>
      <c r="BA73" s="62">
        <v>6.49084017757834E-2</v>
      </c>
      <c r="BB73" s="59">
        <v>454639.96</v>
      </c>
      <c r="BC73" s="59">
        <v>3396235.15</v>
      </c>
      <c r="BD73" s="58">
        <v>207592</v>
      </c>
      <c r="BE73" s="58">
        <v>0</v>
      </c>
      <c r="BF73" s="58">
        <v>325793.56999999902</v>
      </c>
      <c r="BG73" s="58">
        <v>0</v>
      </c>
      <c r="BH73" s="58">
        <v>0</v>
      </c>
      <c r="BI73" s="58">
        <v>0</v>
      </c>
      <c r="BJ73" s="58">
        <f t="shared" si="2"/>
        <v>0</v>
      </c>
      <c r="BK73" s="58">
        <v>0</v>
      </c>
      <c r="BL73" s="58">
        <v>5995</v>
      </c>
      <c r="BM73" s="58">
        <v>1639</v>
      </c>
      <c r="BN73" s="59">
        <v>3</v>
      </c>
      <c r="BO73" s="59">
        <v>0</v>
      </c>
      <c r="BP73" s="59">
        <v>-32</v>
      </c>
      <c r="BQ73" s="59">
        <v>-229</v>
      </c>
      <c r="BR73" s="59">
        <v>-415</v>
      </c>
      <c r="BS73" s="59">
        <v>-861</v>
      </c>
      <c r="BT73" s="59">
        <v>0</v>
      </c>
      <c r="BU73" s="59">
        <v>0</v>
      </c>
      <c r="BV73" s="59">
        <v>-2</v>
      </c>
      <c r="BW73" s="59">
        <v>-1218</v>
      </c>
      <c r="BX73" s="59">
        <v>-4</v>
      </c>
      <c r="BY73" s="59">
        <v>4876</v>
      </c>
      <c r="BZ73" s="59">
        <v>4</v>
      </c>
      <c r="CA73" s="59">
        <v>302</v>
      </c>
      <c r="CB73" s="59">
        <v>117</v>
      </c>
      <c r="CC73" s="59">
        <v>777</v>
      </c>
      <c r="CD73" s="59">
        <v>4</v>
      </c>
      <c r="CE73" s="59">
        <v>14</v>
      </c>
      <c r="CF73" s="60"/>
    </row>
    <row r="74" spans="1:84" ht="15.6" customHeight="1" x14ac:dyDescent="0.3">
      <c r="A74" s="40">
        <v>8</v>
      </c>
      <c r="B74" s="41" t="s">
        <v>283</v>
      </c>
      <c r="C74" s="41" t="s">
        <v>284</v>
      </c>
      <c r="D74" s="46" t="s">
        <v>285</v>
      </c>
      <c r="E74" s="46" t="s">
        <v>122</v>
      </c>
      <c r="F74" s="46" t="s">
        <v>286</v>
      </c>
      <c r="G74" s="59">
        <v>44005069.520000003</v>
      </c>
      <c r="H74" s="59">
        <v>19864691.41</v>
      </c>
      <c r="I74" s="59">
        <v>2107268.62</v>
      </c>
      <c r="J74" s="59">
        <v>0</v>
      </c>
      <c r="K74" s="58">
        <v>0</v>
      </c>
      <c r="L74" s="58">
        <v>65977029.549999997</v>
      </c>
      <c r="M74" s="58">
        <v>0</v>
      </c>
      <c r="N74" s="59">
        <v>20947256.699999999</v>
      </c>
      <c r="O74" s="59">
        <v>3910267.08</v>
      </c>
      <c r="P74" s="57">
        <v>14412561.35</v>
      </c>
      <c r="Q74" s="59">
        <v>338879.8</v>
      </c>
      <c r="R74" s="59">
        <v>2283805.9700000002</v>
      </c>
      <c r="S74" s="59">
        <v>10995022.41</v>
      </c>
      <c r="T74" s="59">
        <v>4864125.18</v>
      </c>
      <c r="U74" s="59">
        <v>0</v>
      </c>
      <c r="V74" s="59">
        <v>0</v>
      </c>
      <c r="W74" s="59">
        <v>2108266.62</v>
      </c>
      <c r="X74" s="58">
        <v>6409257.6600000001</v>
      </c>
      <c r="Y74" s="58">
        <v>66269442.770000003</v>
      </c>
      <c r="Z74" s="62">
        <v>8.2598883778223484E-2</v>
      </c>
      <c r="AA74" s="58">
        <v>3965785.03</v>
      </c>
      <c r="AB74" s="58">
        <v>0</v>
      </c>
      <c r="AC74" s="58">
        <v>0</v>
      </c>
      <c r="AD74" s="58">
        <v>0</v>
      </c>
      <c r="AE74" s="58">
        <v>0</v>
      </c>
      <c r="AF74" s="58">
        <f t="shared" si="0"/>
        <v>0</v>
      </c>
      <c r="AG74" s="58">
        <v>1894080</v>
      </c>
      <c r="AH74" s="59">
        <v>142240.45000000001</v>
      </c>
      <c r="AI74" s="59">
        <v>701684.91</v>
      </c>
      <c r="AJ74" s="58">
        <v>0</v>
      </c>
      <c r="AK74" s="59">
        <v>330602.84000000003</v>
      </c>
      <c r="AL74" s="59">
        <v>0</v>
      </c>
      <c r="AM74" s="59">
        <v>73759.960000000006</v>
      </c>
      <c r="AN74" s="59">
        <v>11400</v>
      </c>
      <c r="AO74" s="59">
        <v>12401.2</v>
      </c>
      <c r="AP74" s="59">
        <v>0</v>
      </c>
      <c r="AQ74" s="59">
        <v>83089.41</v>
      </c>
      <c r="AR74" s="59">
        <v>31985.3</v>
      </c>
      <c r="AS74" s="59">
        <v>9988.25</v>
      </c>
      <c r="AT74" s="59">
        <v>45414.09</v>
      </c>
      <c r="AU74" s="59">
        <v>74856.22</v>
      </c>
      <c r="AV74" s="59">
        <v>116608.49</v>
      </c>
      <c r="AW74" s="59">
        <v>3528111.12</v>
      </c>
      <c r="AX74" s="59">
        <v>0</v>
      </c>
      <c r="AY74" s="63">
        <f t="shared" si="1"/>
        <v>0</v>
      </c>
      <c r="AZ74" s="58">
        <v>0</v>
      </c>
      <c r="BA74" s="62">
        <v>8.000061676032319E-2</v>
      </c>
      <c r="BB74" s="59">
        <v>502515.68</v>
      </c>
      <c r="BC74" s="59">
        <v>4773055.28</v>
      </c>
      <c r="BD74" s="58">
        <v>207592</v>
      </c>
      <c r="BE74" s="58">
        <v>2.91038304567337E-11</v>
      </c>
      <c r="BF74" s="58">
        <v>686522.95999999903</v>
      </c>
      <c r="BG74" s="58">
        <v>0</v>
      </c>
      <c r="BH74" s="58">
        <v>0</v>
      </c>
      <c r="BI74" s="58">
        <v>0</v>
      </c>
      <c r="BJ74" s="58">
        <f t="shared" si="2"/>
        <v>0</v>
      </c>
      <c r="BK74" s="58">
        <v>0</v>
      </c>
      <c r="BL74" s="58">
        <v>10390</v>
      </c>
      <c r="BM74" s="58">
        <v>4737</v>
      </c>
      <c r="BN74" s="59">
        <v>9</v>
      </c>
      <c r="BO74" s="59">
        <v>-2</v>
      </c>
      <c r="BP74" s="59">
        <v>-55</v>
      </c>
      <c r="BQ74" s="59">
        <v>-186</v>
      </c>
      <c r="BR74" s="59">
        <v>-2154</v>
      </c>
      <c r="BS74" s="59">
        <v>-1890</v>
      </c>
      <c r="BT74" s="59">
        <v>0</v>
      </c>
      <c r="BU74" s="59">
        <v>-1</v>
      </c>
      <c r="BV74" s="59">
        <v>10</v>
      </c>
      <c r="BW74" s="59">
        <v>-1178</v>
      </c>
      <c r="BX74" s="59">
        <v>-1</v>
      </c>
      <c r="BY74" s="59">
        <v>9679</v>
      </c>
      <c r="BZ74" s="59">
        <v>203</v>
      </c>
      <c r="CA74" s="59">
        <v>378</v>
      </c>
      <c r="CB74" s="59">
        <v>150</v>
      </c>
      <c r="CC74" s="59">
        <v>649</v>
      </c>
      <c r="CD74" s="59">
        <v>0</v>
      </c>
      <c r="CE74" s="59">
        <v>7</v>
      </c>
      <c r="CF74" s="60"/>
    </row>
    <row r="75" spans="1:84" ht="15.6" customHeight="1" x14ac:dyDescent="0.3">
      <c r="A75" s="40">
        <v>8</v>
      </c>
      <c r="B75" s="41" t="s">
        <v>287</v>
      </c>
      <c r="C75" s="41" t="s">
        <v>288</v>
      </c>
      <c r="D75" s="46" t="s">
        <v>289</v>
      </c>
      <c r="E75" s="46" t="s">
        <v>115</v>
      </c>
      <c r="F75" s="46" t="s">
        <v>290</v>
      </c>
      <c r="G75" s="59">
        <v>40078755.109999999</v>
      </c>
      <c r="H75" s="59">
        <v>4104502.21</v>
      </c>
      <c r="I75" s="59">
        <v>847999.96</v>
      </c>
      <c r="J75" s="59">
        <v>0</v>
      </c>
      <c r="K75" s="58">
        <v>0</v>
      </c>
      <c r="L75" s="58">
        <v>45031257.280000001</v>
      </c>
      <c r="M75" s="58">
        <v>0</v>
      </c>
      <c r="N75" s="59">
        <v>62583.88</v>
      </c>
      <c r="O75" s="59">
        <v>3340234.75</v>
      </c>
      <c r="P75" s="57">
        <v>17442661.170000002</v>
      </c>
      <c r="Q75" s="59">
        <v>0</v>
      </c>
      <c r="R75" s="59">
        <v>1600844.85</v>
      </c>
      <c r="S75" s="59">
        <v>13794354.699999999</v>
      </c>
      <c r="T75" s="59">
        <v>5422781.8499999996</v>
      </c>
      <c r="U75" s="59">
        <v>0</v>
      </c>
      <c r="V75" s="59">
        <v>0</v>
      </c>
      <c r="W75" s="59">
        <v>875104.39</v>
      </c>
      <c r="X75" s="58">
        <v>2795971.7</v>
      </c>
      <c r="Y75" s="58">
        <v>45334537.289999999</v>
      </c>
      <c r="Z75" s="62">
        <v>4.3651032698464709E-2</v>
      </c>
      <c r="AA75" s="58">
        <v>2778117.87</v>
      </c>
      <c r="AB75" s="58">
        <v>0</v>
      </c>
      <c r="AC75" s="58">
        <v>0</v>
      </c>
      <c r="AD75" s="58">
        <v>0</v>
      </c>
      <c r="AE75" s="58">
        <v>0</v>
      </c>
      <c r="AF75" s="58">
        <f t="shared" si="0"/>
        <v>0</v>
      </c>
      <c r="AG75" s="58">
        <v>1535911.51</v>
      </c>
      <c r="AH75" s="59">
        <v>123522.26</v>
      </c>
      <c r="AI75" s="59">
        <v>344325.28</v>
      </c>
      <c r="AJ75" s="58">
        <v>0</v>
      </c>
      <c r="AK75" s="59">
        <v>124395.2</v>
      </c>
      <c r="AL75" s="59">
        <v>3468.56</v>
      </c>
      <c r="AM75" s="59">
        <v>65982.45</v>
      </c>
      <c r="AN75" s="59">
        <v>11400</v>
      </c>
      <c r="AO75" s="59">
        <v>0</v>
      </c>
      <c r="AP75" s="59">
        <v>0</v>
      </c>
      <c r="AQ75" s="59">
        <v>84428.549999999988</v>
      </c>
      <c r="AR75" s="59">
        <v>34152.730000000003</v>
      </c>
      <c r="AS75" s="59">
        <v>0</v>
      </c>
      <c r="AT75" s="59">
        <v>20550.98</v>
      </c>
      <c r="AU75" s="59">
        <v>60860.14</v>
      </c>
      <c r="AV75" s="59">
        <v>81692.62</v>
      </c>
      <c r="AW75" s="59">
        <v>2490690.2799999998</v>
      </c>
      <c r="AX75" s="59">
        <v>0</v>
      </c>
      <c r="AY75" s="63">
        <f t="shared" si="1"/>
        <v>0</v>
      </c>
      <c r="AZ75" s="58">
        <v>3289.01</v>
      </c>
      <c r="BA75" s="62">
        <v>6.0001176258249037E-2</v>
      </c>
      <c r="BB75" s="59">
        <v>578471.81999999995</v>
      </c>
      <c r="BC75" s="59">
        <v>1350172.99</v>
      </c>
      <c r="BD75" s="58">
        <v>207592</v>
      </c>
      <c r="BE75" s="58">
        <v>0</v>
      </c>
      <c r="BF75" s="58">
        <v>431788.85000000102</v>
      </c>
      <c r="BG75" s="58">
        <v>0</v>
      </c>
      <c r="BH75" s="58">
        <v>0</v>
      </c>
      <c r="BI75" s="58">
        <v>0</v>
      </c>
      <c r="BJ75" s="58">
        <f t="shared" si="2"/>
        <v>0</v>
      </c>
      <c r="BK75" s="58">
        <v>0</v>
      </c>
      <c r="BL75" s="58">
        <v>8356</v>
      </c>
      <c r="BM75" s="58">
        <v>2309</v>
      </c>
      <c r="BN75" s="59">
        <v>4</v>
      </c>
      <c r="BO75" s="59">
        <v>-4</v>
      </c>
      <c r="BP75" s="59">
        <v>-98</v>
      </c>
      <c r="BQ75" s="59">
        <v>-247</v>
      </c>
      <c r="BR75" s="59">
        <v>-192</v>
      </c>
      <c r="BS75" s="59">
        <v>-641</v>
      </c>
      <c r="BT75" s="59">
        <v>1</v>
      </c>
      <c r="BU75" s="59">
        <v>0</v>
      </c>
      <c r="BV75" s="59">
        <v>56</v>
      </c>
      <c r="BW75" s="59">
        <v>-1718</v>
      </c>
      <c r="BX75" s="59">
        <v>-12</v>
      </c>
      <c r="BY75" s="59">
        <v>7814</v>
      </c>
      <c r="BZ75" s="59">
        <v>12</v>
      </c>
      <c r="CA75" s="59">
        <v>262</v>
      </c>
      <c r="CB75" s="59">
        <v>175</v>
      </c>
      <c r="CC75" s="59">
        <v>1080</v>
      </c>
      <c r="CD75" s="59">
        <v>194</v>
      </c>
      <c r="CE75" s="59">
        <v>8</v>
      </c>
      <c r="CF75" s="60"/>
    </row>
    <row r="76" spans="1:84" ht="15.6" customHeight="1" x14ac:dyDescent="0.3">
      <c r="A76" s="40">
        <v>8</v>
      </c>
      <c r="B76" s="41" t="s">
        <v>291</v>
      </c>
      <c r="C76" s="41" t="s">
        <v>292</v>
      </c>
      <c r="D76" s="46" t="s">
        <v>293</v>
      </c>
      <c r="E76" s="46" t="s">
        <v>148</v>
      </c>
      <c r="F76" s="46" t="s">
        <v>286</v>
      </c>
      <c r="G76" s="59">
        <v>126521852.34</v>
      </c>
      <c r="H76" s="59">
        <v>34569782.539999999</v>
      </c>
      <c r="I76" s="59">
        <v>7679065.0899999999</v>
      </c>
      <c r="J76" s="59">
        <v>0</v>
      </c>
      <c r="K76" s="58">
        <v>7015.38</v>
      </c>
      <c r="L76" s="58">
        <v>168777715.34999999</v>
      </c>
      <c r="M76" s="58">
        <v>0</v>
      </c>
      <c r="N76" s="59">
        <v>67362408.709999993</v>
      </c>
      <c r="O76" s="59">
        <v>10503259.890000001</v>
      </c>
      <c r="P76" s="57">
        <v>29081312.09</v>
      </c>
      <c r="Q76" s="59">
        <v>2673611.9700000002</v>
      </c>
      <c r="R76" s="59">
        <v>2999303.62</v>
      </c>
      <c r="S76" s="59">
        <v>33002605.699999999</v>
      </c>
      <c r="T76" s="59">
        <v>9686173.7400000002</v>
      </c>
      <c r="U76" s="59">
        <v>0</v>
      </c>
      <c r="V76" s="59">
        <v>0</v>
      </c>
      <c r="W76" s="59">
        <v>8022322.71</v>
      </c>
      <c r="X76" s="58">
        <v>6030540.1600000001</v>
      </c>
      <c r="Y76" s="58">
        <v>169361538.59</v>
      </c>
      <c r="Z76" s="62">
        <v>1.9775553040808459E-2</v>
      </c>
      <c r="AA76" s="58">
        <v>4821241.92</v>
      </c>
      <c r="AB76" s="58">
        <v>0</v>
      </c>
      <c r="AC76" s="58">
        <v>0</v>
      </c>
      <c r="AD76" s="58">
        <v>7353.21</v>
      </c>
      <c r="AE76" s="58">
        <v>0</v>
      </c>
      <c r="AF76" s="58">
        <f t="shared" si="0"/>
        <v>7353.21</v>
      </c>
      <c r="AG76" s="58">
        <v>2407858.61</v>
      </c>
      <c r="AH76" s="59">
        <v>185381.95</v>
      </c>
      <c r="AI76" s="59">
        <v>593331.26</v>
      </c>
      <c r="AJ76" s="58">
        <v>0</v>
      </c>
      <c r="AK76" s="59">
        <v>335819.04</v>
      </c>
      <c r="AL76" s="59">
        <v>6267.31</v>
      </c>
      <c r="AM76" s="59">
        <v>59263.61</v>
      </c>
      <c r="AN76" s="59">
        <v>13200</v>
      </c>
      <c r="AO76" s="59">
        <v>13205.71</v>
      </c>
      <c r="AP76" s="59">
        <v>0</v>
      </c>
      <c r="AQ76" s="59">
        <v>425732.66</v>
      </c>
      <c r="AR76" s="59">
        <v>33004.800000000003</v>
      </c>
      <c r="AS76" s="59">
        <v>18727.71</v>
      </c>
      <c r="AT76" s="59">
        <v>16060.73</v>
      </c>
      <c r="AU76" s="59">
        <v>0</v>
      </c>
      <c r="AV76" s="59">
        <v>135580.72</v>
      </c>
      <c r="AW76" s="59">
        <v>4243434.1100000003</v>
      </c>
      <c r="AX76" s="59">
        <v>0</v>
      </c>
      <c r="AY76" s="63">
        <f t="shared" si="1"/>
        <v>0</v>
      </c>
      <c r="AZ76" s="58">
        <v>0</v>
      </c>
      <c r="BA76" s="62">
        <v>3.7003545171984141E-2</v>
      </c>
      <c r="BB76" s="59">
        <v>1295844.4099999999</v>
      </c>
      <c r="BC76" s="59">
        <v>1889831.76</v>
      </c>
      <c r="BD76" s="58">
        <v>207592</v>
      </c>
      <c r="BE76" s="58">
        <v>0</v>
      </c>
      <c r="BF76" s="58">
        <v>1059957.45</v>
      </c>
      <c r="BG76" s="58">
        <v>0</v>
      </c>
      <c r="BH76" s="58">
        <v>0</v>
      </c>
      <c r="BI76" s="58">
        <v>0</v>
      </c>
      <c r="BJ76" s="58">
        <f t="shared" si="2"/>
        <v>0</v>
      </c>
      <c r="BK76" s="58">
        <v>0</v>
      </c>
      <c r="BL76" s="58">
        <v>13971</v>
      </c>
      <c r="BM76" s="58">
        <v>4423</v>
      </c>
      <c r="BN76" s="59">
        <v>158</v>
      </c>
      <c r="BO76" s="59">
        <v>0</v>
      </c>
      <c r="BP76" s="59">
        <v>-79</v>
      </c>
      <c r="BQ76" s="59">
        <v>-414</v>
      </c>
      <c r="BR76" s="59">
        <v>-503</v>
      </c>
      <c r="BS76" s="59">
        <v>-1819</v>
      </c>
      <c r="BT76" s="59">
        <v>0</v>
      </c>
      <c r="BU76" s="59">
        <v>-1</v>
      </c>
      <c r="BV76" s="59">
        <v>0</v>
      </c>
      <c r="BW76" s="59">
        <v>-2331</v>
      </c>
      <c r="BX76" s="59">
        <v>-18</v>
      </c>
      <c r="BY76" s="59">
        <v>13387</v>
      </c>
      <c r="BZ76" s="59">
        <v>39</v>
      </c>
      <c r="CA76" s="59">
        <v>1017</v>
      </c>
      <c r="CB76" s="59">
        <v>490</v>
      </c>
      <c r="CC76" s="59">
        <v>810</v>
      </c>
      <c r="CD76" s="59">
        <v>8</v>
      </c>
      <c r="CE76" s="59">
        <v>1</v>
      </c>
      <c r="CF76" s="60"/>
    </row>
    <row r="77" spans="1:84" ht="15.6" customHeight="1" x14ac:dyDescent="0.3">
      <c r="A77" s="40">
        <v>8</v>
      </c>
      <c r="B77" s="41" t="s">
        <v>294</v>
      </c>
      <c r="C77" s="41" t="s">
        <v>175</v>
      </c>
      <c r="D77" s="46" t="s">
        <v>216</v>
      </c>
      <c r="E77" s="46" t="s">
        <v>122</v>
      </c>
      <c r="F77" s="46" t="s">
        <v>286</v>
      </c>
      <c r="G77" s="59">
        <v>28667454.039999999</v>
      </c>
      <c r="H77" s="59">
        <v>11848181.35</v>
      </c>
      <c r="I77" s="59">
        <v>1215730.76</v>
      </c>
      <c r="J77" s="59">
        <v>0</v>
      </c>
      <c r="K77" s="58">
        <v>12392.59</v>
      </c>
      <c r="L77" s="58">
        <v>41743758.740000002</v>
      </c>
      <c r="M77" s="58">
        <v>0</v>
      </c>
      <c r="N77" s="59">
        <v>12637954.939999999</v>
      </c>
      <c r="O77" s="59">
        <v>1650500.89</v>
      </c>
      <c r="P77" s="57">
        <v>12500245.050000001</v>
      </c>
      <c r="Q77" s="59">
        <v>18171.759999999998</v>
      </c>
      <c r="R77" s="59">
        <v>786257.9</v>
      </c>
      <c r="S77" s="59">
        <v>6160142.6500000004</v>
      </c>
      <c r="T77" s="59">
        <v>4152365.78</v>
      </c>
      <c r="U77" s="59">
        <v>0</v>
      </c>
      <c r="V77" s="59">
        <v>0</v>
      </c>
      <c r="W77" s="59">
        <v>1215730.76</v>
      </c>
      <c r="X77" s="58">
        <v>3576272.6</v>
      </c>
      <c r="Y77" s="58">
        <v>42697642.329999998</v>
      </c>
      <c r="Z77" s="62">
        <v>6.8958896808751488E-2</v>
      </c>
      <c r="AA77" s="58">
        <v>2131053.6800000002</v>
      </c>
      <c r="AB77" s="58">
        <v>0</v>
      </c>
      <c r="AC77" s="58">
        <v>0</v>
      </c>
      <c r="AD77" s="58">
        <v>12392.59</v>
      </c>
      <c r="AE77" s="58">
        <v>0</v>
      </c>
      <c r="AF77" s="58">
        <f t="shared" ref="AF77:AF143" si="3">SUM(AD77:AE77)</f>
        <v>12392.59</v>
      </c>
      <c r="AG77" s="58">
        <v>1145173.9099999999</v>
      </c>
      <c r="AH77" s="59">
        <v>87255.1</v>
      </c>
      <c r="AI77" s="59">
        <v>199693.82</v>
      </c>
      <c r="AJ77" s="58">
        <v>0</v>
      </c>
      <c r="AK77" s="59">
        <v>109206</v>
      </c>
      <c r="AL77" s="59">
        <v>4206.16</v>
      </c>
      <c r="AM77" s="59">
        <v>56517.99</v>
      </c>
      <c r="AN77" s="59">
        <v>11400</v>
      </c>
      <c r="AO77" s="59">
        <v>14725.48</v>
      </c>
      <c r="AP77" s="59">
        <v>0</v>
      </c>
      <c r="AQ77" s="59">
        <v>77574.350000000006</v>
      </c>
      <c r="AR77" s="59">
        <v>7262.76</v>
      </c>
      <c r="AS77" s="59">
        <v>0</v>
      </c>
      <c r="AT77" s="59">
        <v>33672.339999999997</v>
      </c>
      <c r="AU77" s="59">
        <v>0</v>
      </c>
      <c r="AV77" s="59">
        <v>92045.759999999995</v>
      </c>
      <c r="AW77" s="59">
        <v>1838733.67</v>
      </c>
      <c r="AX77" s="59">
        <v>0</v>
      </c>
      <c r="AY77" s="63">
        <f t="shared" ref="AY77:AY143" si="4">AX77/AW77</f>
        <v>0</v>
      </c>
      <c r="AZ77" s="58">
        <v>0</v>
      </c>
      <c r="BA77" s="62">
        <v>6.5743952607621697E-2</v>
      </c>
      <c r="BB77" s="59">
        <v>194968.72</v>
      </c>
      <c r="BC77" s="59">
        <v>2598944.7999999998</v>
      </c>
      <c r="BD77" s="58">
        <v>207592</v>
      </c>
      <c r="BE77" s="58">
        <v>5.8207660913467401E-11</v>
      </c>
      <c r="BF77" s="58">
        <v>404544.73999999801</v>
      </c>
      <c r="BG77" s="58">
        <v>0</v>
      </c>
      <c r="BH77" s="58">
        <v>0</v>
      </c>
      <c r="BI77" s="58">
        <v>0</v>
      </c>
      <c r="BJ77" s="58">
        <f t="shared" ref="BJ77:BJ143" si="5">SUM(BH77:BI77)</f>
        <v>0</v>
      </c>
      <c r="BK77" s="58">
        <v>0</v>
      </c>
      <c r="BL77" s="58">
        <v>7167</v>
      </c>
      <c r="BM77" s="58">
        <v>2200</v>
      </c>
      <c r="BN77" s="59">
        <v>279</v>
      </c>
      <c r="BO77" s="59">
        <v>-13</v>
      </c>
      <c r="BP77" s="59">
        <v>-15</v>
      </c>
      <c r="BQ77" s="59">
        <v>-126</v>
      </c>
      <c r="BR77" s="59">
        <v>-403</v>
      </c>
      <c r="BS77" s="59">
        <v>-1198</v>
      </c>
      <c r="BT77" s="59">
        <v>0</v>
      </c>
      <c r="BU77" s="59">
        <v>-4</v>
      </c>
      <c r="BV77" s="59">
        <v>0</v>
      </c>
      <c r="BW77" s="59">
        <v>-1108</v>
      </c>
      <c r="BX77" s="59">
        <v>-1</v>
      </c>
      <c r="BY77" s="59">
        <v>6778</v>
      </c>
      <c r="BZ77" s="59">
        <v>8</v>
      </c>
      <c r="CA77" s="59">
        <v>281</v>
      </c>
      <c r="CB77" s="59">
        <v>149</v>
      </c>
      <c r="CC77" s="59">
        <v>672</v>
      </c>
      <c r="CD77" s="59">
        <v>0</v>
      </c>
      <c r="CE77" s="59">
        <v>4</v>
      </c>
      <c r="CF77" s="60"/>
    </row>
    <row r="78" spans="1:84" ht="15.6" customHeight="1" x14ac:dyDescent="0.3">
      <c r="A78" s="40">
        <v>8</v>
      </c>
      <c r="B78" s="41" t="s">
        <v>295</v>
      </c>
      <c r="C78" s="41" t="s">
        <v>296</v>
      </c>
      <c r="D78" s="46" t="s">
        <v>297</v>
      </c>
      <c r="E78" s="46" t="s">
        <v>115</v>
      </c>
      <c r="F78" s="46" t="s">
        <v>286</v>
      </c>
      <c r="G78" s="59">
        <v>52658497.049999997</v>
      </c>
      <c r="H78" s="59">
        <v>0</v>
      </c>
      <c r="I78" s="59">
        <v>1104481.99</v>
      </c>
      <c r="J78" s="59">
        <v>0</v>
      </c>
      <c r="K78" s="58">
        <v>0</v>
      </c>
      <c r="L78" s="58">
        <v>53762979.039999999</v>
      </c>
      <c r="M78" s="58">
        <v>0</v>
      </c>
      <c r="N78" s="59">
        <v>17078103.350000001</v>
      </c>
      <c r="O78" s="59">
        <v>2459477.59</v>
      </c>
      <c r="P78" s="57">
        <v>11342389.220000001</v>
      </c>
      <c r="Q78" s="59">
        <v>0</v>
      </c>
      <c r="R78" s="59">
        <v>950720.75</v>
      </c>
      <c r="S78" s="59">
        <v>15373911.68</v>
      </c>
      <c r="T78" s="59">
        <v>3221574.41</v>
      </c>
      <c r="U78" s="59">
        <v>0</v>
      </c>
      <c r="V78" s="59">
        <v>0</v>
      </c>
      <c r="W78" s="59">
        <v>1278781.1000000001</v>
      </c>
      <c r="X78" s="58">
        <v>2973976.24</v>
      </c>
      <c r="Y78" s="58">
        <v>54678934.340000004</v>
      </c>
      <c r="Z78" s="62">
        <v>3.6642469270778022E-2</v>
      </c>
      <c r="AA78" s="58">
        <v>2497438.16</v>
      </c>
      <c r="AB78" s="58">
        <v>0</v>
      </c>
      <c r="AC78" s="58">
        <v>0</v>
      </c>
      <c r="AD78" s="58">
        <v>0</v>
      </c>
      <c r="AE78" s="58">
        <v>0</v>
      </c>
      <c r="AF78" s="58">
        <f t="shared" si="3"/>
        <v>0</v>
      </c>
      <c r="AG78" s="58">
        <v>1083505.04</v>
      </c>
      <c r="AH78" s="59">
        <v>84450.43</v>
      </c>
      <c r="AI78" s="59">
        <v>313201.02</v>
      </c>
      <c r="AJ78" s="58">
        <v>0</v>
      </c>
      <c r="AK78" s="59">
        <v>101887.44</v>
      </c>
      <c r="AL78" s="59">
        <v>0</v>
      </c>
      <c r="AM78" s="59">
        <v>172658.06</v>
      </c>
      <c r="AN78" s="59">
        <v>11400</v>
      </c>
      <c r="AO78" s="59">
        <v>24247.5</v>
      </c>
      <c r="AP78" s="59">
        <v>0</v>
      </c>
      <c r="AQ78" s="59">
        <v>136364.63</v>
      </c>
      <c r="AR78" s="59">
        <v>19403.71</v>
      </c>
      <c r="AS78" s="59">
        <v>0</v>
      </c>
      <c r="AT78" s="59">
        <v>42927.27</v>
      </c>
      <c r="AU78" s="59">
        <v>53607.69</v>
      </c>
      <c r="AV78" s="59">
        <v>77472.7</v>
      </c>
      <c r="AW78" s="59">
        <v>2121125.4900000002</v>
      </c>
      <c r="AX78" s="59">
        <v>0</v>
      </c>
      <c r="AY78" s="63">
        <f t="shared" si="4"/>
        <v>0</v>
      </c>
      <c r="AZ78" s="58">
        <v>0</v>
      </c>
      <c r="BA78" s="62">
        <v>4.4995651178388059E-2</v>
      </c>
      <c r="BB78" s="59">
        <v>287549.12</v>
      </c>
      <c r="BC78" s="59">
        <v>1641988.24</v>
      </c>
      <c r="BD78" s="58">
        <v>207592</v>
      </c>
      <c r="BE78" s="58">
        <v>0</v>
      </c>
      <c r="BF78" s="58">
        <v>469980.60000000102</v>
      </c>
      <c r="BG78" s="58">
        <v>0</v>
      </c>
      <c r="BH78" s="58">
        <v>0</v>
      </c>
      <c r="BI78" s="58">
        <v>0</v>
      </c>
      <c r="BJ78" s="58">
        <f t="shared" si="5"/>
        <v>0</v>
      </c>
      <c r="BK78" s="58">
        <v>0</v>
      </c>
      <c r="BL78" s="58">
        <v>5265</v>
      </c>
      <c r="BM78" s="58">
        <v>1925</v>
      </c>
      <c r="BN78" s="59">
        <v>7</v>
      </c>
      <c r="BO78" s="59">
        <v>-3</v>
      </c>
      <c r="BP78" s="59">
        <v>-44</v>
      </c>
      <c r="BQ78" s="59">
        <v>-135</v>
      </c>
      <c r="BR78" s="59">
        <v>-341</v>
      </c>
      <c r="BS78" s="59">
        <v>-701</v>
      </c>
      <c r="BT78" s="59">
        <v>2</v>
      </c>
      <c r="BU78" s="59">
        <v>-5</v>
      </c>
      <c r="BV78" s="59">
        <v>0</v>
      </c>
      <c r="BW78" s="59">
        <v>-971</v>
      </c>
      <c r="BX78" s="59">
        <v>-13</v>
      </c>
      <c r="BY78" s="59">
        <v>4986</v>
      </c>
      <c r="BZ78" s="59">
        <v>0</v>
      </c>
      <c r="CA78" s="59">
        <v>555</v>
      </c>
      <c r="CB78" s="59">
        <v>177</v>
      </c>
      <c r="CC78" s="59">
        <v>222</v>
      </c>
      <c r="CD78" s="59">
        <v>0</v>
      </c>
      <c r="CE78" s="59">
        <v>17</v>
      </c>
      <c r="CF78" s="60"/>
    </row>
    <row r="79" spans="1:84" ht="15.6" customHeight="1" x14ac:dyDescent="0.3">
      <c r="A79" s="40">
        <v>8</v>
      </c>
      <c r="B79" s="41" t="s">
        <v>104</v>
      </c>
      <c r="C79" s="41" t="s">
        <v>157</v>
      </c>
      <c r="D79" s="46" t="s">
        <v>298</v>
      </c>
      <c r="E79" s="46" t="s">
        <v>122</v>
      </c>
      <c r="F79" s="46" t="s">
        <v>290</v>
      </c>
      <c r="G79" s="59">
        <v>45438081.57</v>
      </c>
      <c r="H79" s="59">
        <v>4263539.05</v>
      </c>
      <c r="I79" s="59">
        <v>1087143.8999999999</v>
      </c>
      <c r="J79" s="59">
        <v>0</v>
      </c>
      <c r="K79" s="58">
        <v>547.61</v>
      </c>
      <c r="L79" s="58">
        <v>50789312.130000003</v>
      </c>
      <c r="M79" s="58">
        <v>0</v>
      </c>
      <c r="N79" s="59">
        <v>0</v>
      </c>
      <c r="O79" s="59">
        <v>4360725.71</v>
      </c>
      <c r="P79" s="57">
        <v>14973840.4</v>
      </c>
      <c r="Q79" s="59">
        <v>0</v>
      </c>
      <c r="R79" s="59">
        <v>2346199.04</v>
      </c>
      <c r="S79" s="59">
        <v>20692213.579999998</v>
      </c>
      <c r="T79" s="59">
        <v>5379770.4800000004</v>
      </c>
      <c r="U79" s="59">
        <v>0</v>
      </c>
      <c r="V79" s="59">
        <v>0</v>
      </c>
      <c r="W79" s="59">
        <v>1247038.82</v>
      </c>
      <c r="X79" s="58">
        <v>2346671.61</v>
      </c>
      <c r="Y79" s="58">
        <v>51346459.640000001</v>
      </c>
      <c r="Z79" s="62">
        <v>0.11307714557175741</v>
      </c>
      <c r="AA79" s="58">
        <v>1851183.2</v>
      </c>
      <c r="AB79" s="58">
        <v>0</v>
      </c>
      <c r="AC79" s="58">
        <v>0</v>
      </c>
      <c r="AD79" s="58">
        <v>561.13</v>
      </c>
      <c r="AE79" s="58">
        <v>0</v>
      </c>
      <c r="AF79" s="58">
        <f t="shared" si="3"/>
        <v>561.13</v>
      </c>
      <c r="AG79" s="58">
        <v>922889.39</v>
      </c>
      <c r="AH79" s="59">
        <v>74117.08</v>
      </c>
      <c r="AI79" s="59">
        <v>293039.65999999997</v>
      </c>
      <c r="AJ79" s="58">
        <v>0</v>
      </c>
      <c r="AK79" s="59">
        <v>119961</v>
      </c>
      <c r="AL79" s="59">
        <v>26640</v>
      </c>
      <c r="AM79" s="59">
        <v>68120.98</v>
      </c>
      <c r="AN79" s="59">
        <v>11400</v>
      </c>
      <c r="AO79" s="59">
        <v>1080</v>
      </c>
      <c r="AP79" s="59">
        <v>0</v>
      </c>
      <c r="AQ79" s="59">
        <v>53178.41</v>
      </c>
      <c r="AR79" s="59">
        <v>14002.79</v>
      </c>
      <c r="AS79" s="59">
        <v>0</v>
      </c>
      <c r="AT79" s="59">
        <v>16073.4</v>
      </c>
      <c r="AU79" s="59">
        <v>0</v>
      </c>
      <c r="AV79" s="59">
        <v>81558.990000000005</v>
      </c>
      <c r="AW79" s="59">
        <v>1682061.7</v>
      </c>
      <c r="AX79" s="59">
        <v>67451.91</v>
      </c>
      <c r="AY79" s="63">
        <f t="shared" si="4"/>
        <v>4.0100734711455595E-2</v>
      </c>
      <c r="AZ79" s="58">
        <v>0</v>
      </c>
      <c r="BA79" s="62">
        <v>3.3208495029910121E-2</v>
      </c>
      <c r="BB79" s="59">
        <v>0</v>
      </c>
      <c r="BC79" s="59">
        <v>5620117.3899999997</v>
      </c>
      <c r="BD79" s="58">
        <v>207592</v>
      </c>
      <c r="BE79" s="58">
        <v>5.8207660913467401E-11</v>
      </c>
      <c r="BF79" s="58">
        <v>339602.46999999898</v>
      </c>
      <c r="BG79" s="58">
        <v>0</v>
      </c>
      <c r="BH79" s="58">
        <v>0</v>
      </c>
      <c r="BI79" s="58">
        <v>0</v>
      </c>
      <c r="BJ79" s="58">
        <f t="shared" si="5"/>
        <v>0</v>
      </c>
      <c r="BK79" s="58">
        <v>0</v>
      </c>
      <c r="BL79" s="58">
        <v>8528</v>
      </c>
      <c r="BM79" s="58">
        <v>2219</v>
      </c>
      <c r="BN79" s="59">
        <v>14</v>
      </c>
      <c r="BO79" s="59">
        <v>0</v>
      </c>
      <c r="BP79" s="59">
        <v>-54</v>
      </c>
      <c r="BQ79" s="59">
        <v>-293</v>
      </c>
      <c r="BR79" s="59">
        <v>-160</v>
      </c>
      <c r="BS79" s="59">
        <v>-908</v>
      </c>
      <c r="BT79" s="59">
        <v>0</v>
      </c>
      <c r="BU79" s="59">
        <v>-6</v>
      </c>
      <c r="BV79" s="59">
        <v>31</v>
      </c>
      <c r="BW79" s="59">
        <v>-1540</v>
      </c>
      <c r="BX79" s="59">
        <v>-24</v>
      </c>
      <c r="BY79" s="59">
        <v>7807</v>
      </c>
      <c r="BZ79" s="59">
        <v>23</v>
      </c>
      <c r="CA79" s="59">
        <v>821</v>
      </c>
      <c r="CB79" s="59">
        <v>226</v>
      </c>
      <c r="CC79" s="59">
        <v>458</v>
      </c>
      <c r="CD79" s="59">
        <v>1</v>
      </c>
      <c r="CE79" s="59">
        <v>34</v>
      </c>
      <c r="CF79" s="60"/>
    </row>
    <row r="80" spans="1:84" ht="15.6" customHeight="1" x14ac:dyDescent="0.3">
      <c r="A80" s="51">
        <v>8</v>
      </c>
      <c r="B80" s="52" t="s">
        <v>299</v>
      </c>
      <c r="C80" s="52" t="s">
        <v>124</v>
      </c>
      <c r="D80" s="46" t="s">
        <v>285</v>
      </c>
      <c r="E80" s="46" t="s">
        <v>122</v>
      </c>
      <c r="F80" s="46" t="s">
        <v>286</v>
      </c>
      <c r="G80" s="59">
        <v>43645265.289999999</v>
      </c>
      <c r="H80" s="59">
        <v>20168948.899999999</v>
      </c>
      <c r="I80" s="59">
        <v>2192295.42</v>
      </c>
      <c r="J80" s="59">
        <v>0</v>
      </c>
      <c r="K80" s="58">
        <v>352.16</v>
      </c>
      <c r="L80" s="58">
        <v>66006861.770000003</v>
      </c>
      <c r="M80" s="58">
        <v>0</v>
      </c>
      <c r="N80" s="59">
        <v>21221856.559999999</v>
      </c>
      <c r="O80" s="59">
        <v>3685722.32</v>
      </c>
      <c r="P80" s="57">
        <v>14217898.25</v>
      </c>
      <c r="Q80" s="59">
        <v>276123.83</v>
      </c>
      <c r="R80" s="59">
        <v>2319085.79</v>
      </c>
      <c r="S80" s="59">
        <v>11189843.26</v>
      </c>
      <c r="T80" s="59">
        <v>4814412.32</v>
      </c>
      <c r="U80" s="59">
        <v>0</v>
      </c>
      <c r="V80" s="59">
        <v>0</v>
      </c>
      <c r="W80" s="59">
        <v>2192370.42</v>
      </c>
      <c r="X80" s="58">
        <v>5659811.2800000003</v>
      </c>
      <c r="Y80" s="58">
        <v>65577124.030000001</v>
      </c>
      <c r="Z80" s="62">
        <v>8.2064471473514977E-2</v>
      </c>
      <c r="AA80" s="58">
        <v>3098226</v>
      </c>
      <c r="AB80" s="58">
        <v>0</v>
      </c>
      <c r="AC80" s="58">
        <v>0</v>
      </c>
      <c r="AD80" s="58">
        <v>387.28</v>
      </c>
      <c r="AE80" s="58">
        <v>0</v>
      </c>
      <c r="AF80" s="58">
        <f t="shared" si="3"/>
        <v>387.28</v>
      </c>
      <c r="AG80" s="58">
        <v>1898171.02</v>
      </c>
      <c r="AH80" s="59">
        <v>143767.67999999999</v>
      </c>
      <c r="AI80" s="59">
        <v>677094.87</v>
      </c>
      <c r="AJ80" s="58">
        <v>0</v>
      </c>
      <c r="AK80" s="59">
        <v>276764.49</v>
      </c>
      <c r="AL80" s="59">
        <v>0</v>
      </c>
      <c r="AM80" s="59">
        <v>67383.48</v>
      </c>
      <c r="AN80" s="59">
        <v>11400</v>
      </c>
      <c r="AO80" s="59">
        <v>0</v>
      </c>
      <c r="AP80" s="59">
        <v>0</v>
      </c>
      <c r="AQ80" s="59">
        <v>83031.850000000006</v>
      </c>
      <c r="AR80" s="59">
        <v>24071.02</v>
      </c>
      <c r="AS80" s="59">
        <v>9085</v>
      </c>
      <c r="AT80" s="59">
        <v>63198.31</v>
      </c>
      <c r="AU80" s="59">
        <v>0</v>
      </c>
      <c r="AV80" s="59">
        <v>119461.47</v>
      </c>
      <c r="AW80" s="59">
        <v>3373429.19</v>
      </c>
      <c r="AX80" s="59">
        <v>180236.96</v>
      </c>
      <c r="AY80" s="63">
        <f t="shared" si="4"/>
        <v>5.3428410631616075E-2</v>
      </c>
      <c r="AZ80" s="58">
        <v>0</v>
      </c>
      <c r="BA80" s="62">
        <v>7.0986531515249265E-2</v>
      </c>
      <c r="BB80" s="59">
        <v>665876.93999999994</v>
      </c>
      <c r="BC80" s="59">
        <v>4571002.82</v>
      </c>
      <c r="BD80" s="58">
        <v>207592</v>
      </c>
      <c r="BE80" s="58">
        <v>0</v>
      </c>
      <c r="BF80" s="58">
        <v>457542.02</v>
      </c>
      <c r="BG80" s="58">
        <v>0</v>
      </c>
      <c r="BH80" s="58">
        <v>0</v>
      </c>
      <c r="BI80" s="58">
        <v>0</v>
      </c>
      <c r="BJ80" s="58">
        <f t="shared" si="5"/>
        <v>0</v>
      </c>
      <c r="BK80" s="58">
        <v>0</v>
      </c>
      <c r="BL80" s="58">
        <v>10619</v>
      </c>
      <c r="BM80" s="58">
        <v>4892</v>
      </c>
      <c r="BN80" s="59">
        <v>28</v>
      </c>
      <c r="BO80" s="59">
        <v>-28</v>
      </c>
      <c r="BP80" s="59">
        <v>-42</v>
      </c>
      <c r="BQ80" s="59">
        <v>-186</v>
      </c>
      <c r="BR80" s="59">
        <v>-2234</v>
      </c>
      <c r="BS80" s="59">
        <v>-1858</v>
      </c>
      <c r="BT80" s="59">
        <v>3</v>
      </c>
      <c r="BU80" s="59">
        <v>-1</v>
      </c>
      <c r="BV80" s="59">
        <v>12</v>
      </c>
      <c r="BW80" s="59">
        <v>-1191</v>
      </c>
      <c r="BX80" s="59">
        <v>0</v>
      </c>
      <c r="BY80" s="59">
        <v>10014</v>
      </c>
      <c r="BZ80" s="59">
        <v>171</v>
      </c>
      <c r="CA80" s="59">
        <v>360</v>
      </c>
      <c r="CB80" s="59">
        <v>160</v>
      </c>
      <c r="CC80" s="59">
        <v>672</v>
      </c>
      <c r="CD80" s="59">
        <v>1</v>
      </c>
      <c r="CE80" s="59">
        <v>6</v>
      </c>
      <c r="CF80" s="60"/>
    </row>
    <row r="81" spans="1:84" s="72" customFormat="1" ht="15.6" customHeight="1" x14ac:dyDescent="0.3">
      <c r="A81" s="65">
        <v>8</v>
      </c>
      <c r="B81" s="45" t="s">
        <v>577</v>
      </c>
      <c r="C81" s="66"/>
      <c r="D81" s="64" t="s">
        <v>578</v>
      </c>
      <c r="E81" s="64" t="s">
        <v>115</v>
      </c>
      <c r="F81" s="64" t="s">
        <v>286</v>
      </c>
      <c r="G81" s="58">
        <v>94725912</v>
      </c>
      <c r="H81" s="58">
        <v>0</v>
      </c>
      <c r="I81" s="58">
        <v>5137926</v>
      </c>
      <c r="J81" s="58">
        <v>0</v>
      </c>
      <c r="K81" s="58">
        <v>0</v>
      </c>
      <c r="L81" s="58">
        <v>99868302</v>
      </c>
      <c r="M81" s="58">
        <v>0</v>
      </c>
      <c r="N81" s="58">
        <v>37541418</v>
      </c>
      <c r="O81" s="58">
        <v>3419479</v>
      </c>
      <c r="P81" s="58">
        <v>21505202</v>
      </c>
      <c r="Q81" s="58">
        <v>201331</v>
      </c>
      <c r="R81" s="58">
        <v>2402356</v>
      </c>
      <c r="S81" s="58">
        <v>18229773</v>
      </c>
      <c r="T81" s="58">
        <v>7370028</v>
      </c>
      <c r="U81" s="58">
        <v>0</v>
      </c>
      <c r="V81" s="58">
        <v>0</v>
      </c>
      <c r="W81" s="58">
        <v>5378389</v>
      </c>
      <c r="X81" s="58">
        <v>3584246</v>
      </c>
      <c r="Y81" s="58">
        <v>99632223</v>
      </c>
      <c r="Z81" s="62">
        <v>2.3E-2</v>
      </c>
      <c r="AA81" s="58">
        <v>2604080</v>
      </c>
      <c r="AB81" s="58">
        <v>0</v>
      </c>
      <c r="AC81" s="58">
        <v>0</v>
      </c>
      <c r="AD81" s="58">
        <v>0</v>
      </c>
      <c r="AE81" s="58">
        <v>0</v>
      </c>
      <c r="AF81" s="58">
        <f t="shared" si="3"/>
        <v>0</v>
      </c>
      <c r="AG81" s="58">
        <v>1432393</v>
      </c>
      <c r="AH81" s="58">
        <v>111127</v>
      </c>
      <c r="AI81" s="58">
        <v>268226</v>
      </c>
      <c r="AJ81" s="58">
        <v>52790</v>
      </c>
      <c r="AK81" s="58">
        <v>181509</v>
      </c>
      <c r="AL81" s="58">
        <v>0</v>
      </c>
      <c r="AM81" s="58">
        <v>61331</v>
      </c>
      <c r="AN81" s="58">
        <v>17500</v>
      </c>
      <c r="AO81" s="58">
        <v>102304</v>
      </c>
      <c r="AP81" s="58">
        <v>0</v>
      </c>
      <c r="AQ81" s="58">
        <v>100979</v>
      </c>
      <c r="AR81" s="58">
        <v>17624</v>
      </c>
      <c r="AS81" s="58">
        <v>0</v>
      </c>
      <c r="AT81" s="58">
        <v>45090</v>
      </c>
      <c r="AU81" s="58">
        <v>0</v>
      </c>
      <c r="AV81" s="58">
        <v>289566</v>
      </c>
      <c r="AW81" s="58">
        <v>2507738</v>
      </c>
      <c r="AX81" s="58">
        <v>0</v>
      </c>
      <c r="AY81" s="62">
        <f t="shared" si="4"/>
        <v>0</v>
      </c>
      <c r="AZ81" s="58">
        <v>0</v>
      </c>
      <c r="BA81" s="62">
        <v>2.7E-2</v>
      </c>
      <c r="BB81" s="58">
        <v>255957</v>
      </c>
      <c r="BC81" s="58">
        <v>1879151</v>
      </c>
      <c r="BD81" s="58">
        <v>205264</v>
      </c>
      <c r="BE81" s="58">
        <v>0</v>
      </c>
      <c r="BF81" s="58">
        <v>488659</v>
      </c>
      <c r="BG81" s="58">
        <v>0</v>
      </c>
      <c r="BH81" s="58">
        <v>0</v>
      </c>
      <c r="BI81" s="58">
        <v>0</v>
      </c>
      <c r="BJ81" s="58">
        <f t="shared" si="5"/>
        <v>0</v>
      </c>
      <c r="BK81" s="58">
        <v>0</v>
      </c>
      <c r="BL81" s="58">
        <v>11728</v>
      </c>
      <c r="BM81" s="58">
        <v>3458</v>
      </c>
      <c r="BN81" s="58">
        <v>21</v>
      </c>
      <c r="BO81" s="58">
        <v>-20</v>
      </c>
      <c r="BP81" s="58">
        <v>-46</v>
      </c>
      <c r="BQ81" s="58">
        <v>-323</v>
      </c>
      <c r="BR81" s="58">
        <v>-279</v>
      </c>
      <c r="BS81" s="58">
        <v>-1123</v>
      </c>
      <c r="BT81" s="58">
        <v>1</v>
      </c>
      <c r="BU81" s="58">
        <v>-4</v>
      </c>
      <c r="BV81" s="58">
        <v>28</v>
      </c>
      <c r="BW81" s="58">
        <v>-1865</v>
      </c>
      <c r="BX81" s="58">
        <v>-6</v>
      </c>
      <c r="BY81" s="58">
        <v>11570</v>
      </c>
      <c r="BZ81" s="58">
        <v>135</v>
      </c>
      <c r="CA81" s="58">
        <v>1273</v>
      </c>
      <c r="CB81" s="58">
        <v>122</v>
      </c>
      <c r="CC81" s="58">
        <v>220</v>
      </c>
      <c r="CD81" s="58">
        <v>2</v>
      </c>
      <c r="CE81" s="58">
        <v>248</v>
      </c>
      <c r="CF81" s="61"/>
    </row>
    <row r="82" spans="1:84" ht="15.6" customHeight="1" x14ac:dyDescent="0.3">
      <c r="A82" s="51">
        <v>9</v>
      </c>
      <c r="B82" s="52" t="s">
        <v>300</v>
      </c>
      <c r="C82" s="52" t="s">
        <v>168</v>
      </c>
      <c r="D82" s="46" t="s">
        <v>301</v>
      </c>
      <c r="E82" s="46" t="s">
        <v>115</v>
      </c>
      <c r="F82" s="46" t="s">
        <v>302</v>
      </c>
      <c r="G82" s="59">
        <v>27311048.09</v>
      </c>
      <c r="H82" s="59">
        <v>10623415.119999999</v>
      </c>
      <c r="I82" s="59">
        <v>587805.53</v>
      </c>
      <c r="J82" s="59">
        <v>0</v>
      </c>
      <c r="K82" s="58">
        <v>27015.94</v>
      </c>
      <c r="L82" s="58">
        <v>38549284.68</v>
      </c>
      <c r="M82" s="58">
        <v>0</v>
      </c>
      <c r="N82" s="59">
        <v>15027375.460000001</v>
      </c>
      <c r="O82" s="59">
        <v>1139195.8600000001</v>
      </c>
      <c r="P82" s="57">
        <v>6256016.7800000003</v>
      </c>
      <c r="Q82" s="59">
        <v>29925.68</v>
      </c>
      <c r="R82" s="59">
        <v>1176273.9099999999</v>
      </c>
      <c r="S82" s="59">
        <v>9667144.2200000007</v>
      </c>
      <c r="T82" s="59">
        <v>3419560.88</v>
      </c>
      <c r="U82" s="59">
        <v>1597.74</v>
      </c>
      <c r="V82" s="59">
        <v>0</v>
      </c>
      <c r="W82" s="59">
        <v>968990.56</v>
      </c>
      <c r="X82" s="58">
        <v>2246575.2699999996</v>
      </c>
      <c r="Y82" s="58">
        <v>39932656.359999999</v>
      </c>
      <c r="Z82" s="62">
        <v>0.12880365890381082</v>
      </c>
      <c r="AA82" s="58">
        <v>2164547.7599999998</v>
      </c>
      <c r="AB82" s="58">
        <v>0</v>
      </c>
      <c r="AC82" s="58">
        <v>0</v>
      </c>
      <c r="AD82" s="58">
        <v>0</v>
      </c>
      <c r="AE82" s="58">
        <v>0</v>
      </c>
      <c r="AF82" s="58">
        <f t="shared" si="3"/>
        <v>0</v>
      </c>
      <c r="AG82" s="58">
        <v>1019212.21</v>
      </c>
      <c r="AH82" s="59">
        <v>82303.41</v>
      </c>
      <c r="AI82" s="59">
        <v>342423.51</v>
      </c>
      <c r="AJ82" s="58">
        <v>0</v>
      </c>
      <c r="AK82" s="59">
        <v>91244.17</v>
      </c>
      <c r="AL82" s="59">
        <v>2489</v>
      </c>
      <c r="AM82" s="59">
        <v>62330</v>
      </c>
      <c r="AN82" s="59">
        <v>8900</v>
      </c>
      <c r="AO82" s="59">
        <v>1993.16</v>
      </c>
      <c r="AP82" s="59">
        <v>0</v>
      </c>
      <c r="AQ82" s="59">
        <v>74018.41</v>
      </c>
      <c r="AR82" s="59">
        <v>9506.5300000000007</v>
      </c>
      <c r="AS82" s="59">
        <v>13146.88</v>
      </c>
      <c r="AT82" s="59">
        <v>27017.99</v>
      </c>
      <c r="AU82" s="59">
        <v>28027.7</v>
      </c>
      <c r="AV82" s="59">
        <v>121799.16</v>
      </c>
      <c r="AW82" s="59">
        <v>1884412.13</v>
      </c>
      <c r="AX82" s="59">
        <v>0</v>
      </c>
      <c r="AY82" s="63">
        <f t="shared" si="4"/>
        <v>0</v>
      </c>
      <c r="AZ82" s="58">
        <v>0</v>
      </c>
      <c r="BA82" s="62">
        <v>4.9342288789944427E-2</v>
      </c>
      <c r="BB82" s="59">
        <v>431578.03</v>
      </c>
      <c r="BC82" s="59">
        <v>4454519.63</v>
      </c>
      <c r="BD82" s="58">
        <v>207592</v>
      </c>
      <c r="BE82" s="58">
        <v>0</v>
      </c>
      <c r="BF82" s="58">
        <v>94688.540000001201</v>
      </c>
      <c r="BG82" s="58">
        <v>0</v>
      </c>
      <c r="BH82" s="58">
        <v>0</v>
      </c>
      <c r="BI82" s="58">
        <v>0</v>
      </c>
      <c r="BJ82" s="58">
        <f t="shared" si="5"/>
        <v>0</v>
      </c>
      <c r="BK82" s="58">
        <v>0</v>
      </c>
      <c r="BL82" s="58">
        <v>3975</v>
      </c>
      <c r="BM82" s="58">
        <v>773</v>
      </c>
      <c r="BN82" s="59">
        <v>58</v>
      </c>
      <c r="BO82" s="59">
        <v>-44</v>
      </c>
      <c r="BP82" s="59">
        <v>-26</v>
      </c>
      <c r="BQ82" s="59">
        <v>-82</v>
      </c>
      <c r="BR82" s="59">
        <v>-102</v>
      </c>
      <c r="BS82" s="59">
        <v>-246</v>
      </c>
      <c r="BT82" s="59">
        <v>1</v>
      </c>
      <c r="BU82" s="59">
        <v>-1</v>
      </c>
      <c r="BV82" s="59">
        <v>8</v>
      </c>
      <c r="BW82" s="59">
        <v>-887</v>
      </c>
      <c r="BX82" s="59">
        <v>-7</v>
      </c>
      <c r="BY82" s="59">
        <v>3420</v>
      </c>
      <c r="BZ82" s="59">
        <v>40</v>
      </c>
      <c r="CA82" s="59">
        <v>166</v>
      </c>
      <c r="CB82" s="59">
        <v>112</v>
      </c>
      <c r="CC82" s="59">
        <v>602</v>
      </c>
      <c r="CD82" s="59">
        <v>22</v>
      </c>
      <c r="CE82" s="59">
        <v>6</v>
      </c>
      <c r="CF82" s="60"/>
    </row>
    <row r="83" spans="1:84" ht="15.6" customHeight="1" x14ac:dyDescent="0.3">
      <c r="A83" s="46">
        <v>9</v>
      </c>
      <c r="B83" s="46" t="s">
        <v>303</v>
      </c>
      <c r="C83" s="46" t="s">
        <v>304</v>
      </c>
      <c r="D83" s="46" t="s">
        <v>305</v>
      </c>
      <c r="E83" s="46" t="s">
        <v>129</v>
      </c>
      <c r="F83" s="46" t="s">
        <v>306</v>
      </c>
      <c r="G83" s="59">
        <v>58308551.219999999</v>
      </c>
      <c r="H83" s="59">
        <v>9828.68</v>
      </c>
      <c r="I83" s="59">
        <v>1404581.58</v>
      </c>
      <c r="J83" s="59">
        <v>0</v>
      </c>
      <c r="K83" s="58">
        <v>0</v>
      </c>
      <c r="L83" s="58">
        <v>59722961.479999997</v>
      </c>
      <c r="M83" s="58">
        <v>0</v>
      </c>
      <c r="N83" s="59">
        <v>17937784.989999998</v>
      </c>
      <c r="O83" s="59">
        <v>4226322.37</v>
      </c>
      <c r="P83" s="57">
        <v>13870519.939999999</v>
      </c>
      <c r="Q83" s="59">
        <v>12096.05</v>
      </c>
      <c r="R83" s="59">
        <v>3224170.86</v>
      </c>
      <c r="S83" s="59">
        <v>13197897.359999999</v>
      </c>
      <c r="T83" s="59">
        <v>3578702.14</v>
      </c>
      <c r="U83" s="59">
        <v>0</v>
      </c>
      <c r="V83" s="59">
        <v>9828.68</v>
      </c>
      <c r="W83" s="59">
        <v>1485796.68</v>
      </c>
      <c r="X83" s="58">
        <v>2624028.29</v>
      </c>
      <c r="Y83" s="58">
        <v>60167147.359999999</v>
      </c>
      <c r="Z83" s="62">
        <v>6.0067828976160913E-2</v>
      </c>
      <c r="AA83" s="58">
        <v>2624028.29</v>
      </c>
      <c r="AB83" s="58">
        <v>0</v>
      </c>
      <c r="AC83" s="58">
        <v>0</v>
      </c>
      <c r="AD83" s="58">
        <v>0</v>
      </c>
      <c r="AE83" s="58">
        <v>0</v>
      </c>
      <c r="AF83" s="58">
        <f t="shared" si="3"/>
        <v>0</v>
      </c>
      <c r="AG83" s="58">
        <v>1222828.8500000001</v>
      </c>
      <c r="AH83" s="59">
        <v>98661.91</v>
      </c>
      <c r="AI83" s="59">
        <v>316325.67</v>
      </c>
      <c r="AJ83" s="58">
        <v>16833.61</v>
      </c>
      <c r="AK83" s="59">
        <v>160444.66</v>
      </c>
      <c r="AL83" s="59">
        <v>9579.2000000000007</v>
      </c>
      <c r="AM83" s="59">
        <v>101795.84</v>
      </c>
      <c r="AN83" s="59">
        <v>11747</v>
      </c>
      <c r="AO83" s="59">
        <v>607.5</v>
      </c>
      <c r="AP83" s="59">
        <v>63265.919999999998</v>
      </c>
      <c r="AQ83" s="59">
        <v>55388.38</v>
      </c>
      <c r="AR83" s="59">
        <v>36180.93</v>
      </c>
      <c r="AS83" s="59">
        <v>35202.9</v>
      </c>
      <c r="AT83" s="59">
        <v>54604.43</v>
      </c>
      <c r="AU83" s="59">
        <v>104326.31</v>
      </c>
      <c r="AV83" s="59">
        <v>113116.27</v>
      </c>
      <c r="AW83" s="59">
        <v>2400909.38</v>
      </c>
      <c r="AX83" s="59">
        <v>0</v>
      </c>
      <c r="AY83" s="63">
        <f t="shared" si="4"/>
        <v>0</v>
      </c>
      <c r="AZ83" s="58">
        <v>0</v>
      </c>
      <c r="BA83" s="62">
        <v>4.5002460790004174E-2</v>
      </c>
      <c r="BB83" s="59">
        <v>303768.23</v>
      </c>
      <c r="BC83" s="59">
        <v>3199290.24</v>
      </c>
      <c r="BD83" s="58">
        <v>207592</v>
      </c>
      <c r="BE83" s="58">
        <v>5.8207660913467401E-11</v>
      </c>
      <c r="BF83" s="58">
        <v>509153.74999999901</v>
      </c>
      <c r="BG83" s="58">
        <v>0</v>
      </c>
      <c r="BH83" s="58">
        <v>0</v>
      </c>
      <c r="BI83" s="58">
        <v>0</v>
      </c>
      <c r="BJ83" s="58">
        <f t="shared" si="5"/>
        <v>0</v>
      </c>
      <c r="BK83" s="58">
        <v>0</v>
      </c>
      <c r="BL83" s="58">
        <v>6095</v>
      </c>
      <c r="BM83" s="58">
        <v>1428</v>
      </c>
      <c r="BN83" s="59">
        <v>9</v>
      </c>
      <c r="BO83" s="59">
        <v>-7</v>
      </c>
      <c r="BP83" s="59">
        <v>-25</v>
      </c>
      <c r="BQ83" s="59">
        <v>-102</v>
      </c>
      <c r="BR83" s="59">
        <v>-186</v>
      </c>
      <c r="BS83" s="59">
        <v>-433</v>
      </c>
      <c r="BT83" s="59">
        <v>0</v>
      </c>
      <c r="BU83" s="59">
        <v>0</v>
      </c>
      <c r="BV83" s="59">
        <v>16</v>
      </c>
      <c r="BW83" s="59">
        <v>-1239</v>
      </c>
      <c r="BX83" s="59">
        <v>-3</v>
      </c>
      <c r="BY83" s="59">
        <v>5553</v>
      </c>
      <c r="BZ83" s="59">
        <v>10</v>
      </c>
      <c r="CA83" s="59">
        <v>228</v>
      </c>
      <c r="CB83" s="59">
        <v>84</v>
      </c>
      <c r="CC83" s="59">
        <v>921</v>
      </c>
      <c r="CD83" s="59">
        <v>8</v>
      </c>
      <c r="CE83" s="59">
        <v>0</v>
      </c>
      <c r="CF83" s="60"/>
    </row>
    <row r="84" spans="1:84" ht="15.6" customHeight="1" x14ac:dyDescent="0.3">
      <c r="A84" s="46">
        <v>9</v>
      </c>
      <c r="B84" s="46" t="s">
        <v>307</v>
      </c>
      <c r="C84" s="46" t="s">
        <v>308</v>
      </c>
      <c r="D84" s="46" t="s">
        <v>309</v>
      </c>
      <c r="E84" s="46" t="s">
        <v>115</v>
      </c>
      <c r="F84" s="46" t="s">
        <v>302</v>
      </c>
      <c r="G84" s="59">
        <v>35536581.240000002</v>
      </c>
      <c r="H84" s="59">
        <v>12635117.869999999</v>
      </c>
      <c r="I84" s="59">
        <v>636323.46</v>
      </c>
      <c r="J84" s="59">
        <v>0</v>
      </c>
      <c r="K84" s="58">
        <v>7469.82</v>
      </c>
      <c r="L84" s="58">
        <v>48815492.390000001</v>
      </c>
      <c r="M84" s="58">
        <v>0</v>
      </c>
      <c r="N84" s="59">
        <v>15669805.09</v>
      </c>
      <c r="O84" s="59">
        <v>1570081.23</v>
      </c>
      <c r="P84" s="57">
        <v>6059026.6500000004</v>
      </c>
      <c r="Q84" s="59">
        <v>0</v>
      </c>
      <c r="R84" s="59">
        <v>1654002.85</v>
      </c>
      <c r="S84" s="59">
        <v>15671399.84</v>
      </c>
      <c r="T84" s="59">
        <v>5067095.16</v>
      </c>
      <c r="U84" s="59">
        <v>3980.69</v>
      </c>
      <c r="V84" s="59">
        <v>0</v>
      </c>
      <c r="W84" s="59">
        <v>1019375.11</v>
      </c>
      <c r="X84" s="58">
        <v>2880566.41</v>
      </c>
      <c r="Y84" s="58">
        <v>49595333.030000001</v>
      </c>
      <c r="Z84" s="62">
        <v>0.10788840202900661</v>
      </c>
      <c r="AA84" s="58">
        <v>2807204.18</v>
      </c>
      <c r="AB84" s="58">
        <v>0</v>
      </c>
      <c r="AC84" s="58">
        <v>0</v>
      </c>
      <c r="AD84" s="58">
        <v>0</v>
      </c>
      <c r="AE84" s="58">
        <v>165.15</v>
      </c>
      <c r="AF84" s="58">
        <f t="shared" si="3"/>
        <v>165.15</v>
      </c>
      <c r="AG84" s="58">
        <v>1389870.63</v>
      </c>
      <c r="AH84" s="59">
        <v>118978.58</v>
      </c>
      <c r="AI84" s="59">
        <v>482272.7</v>
      </c>
      <c r="AJ84" s="58">
        <v>0</v>
      </c>
      <c r="AK84" s="59">
        <v>296859.65000000002</v>
      </c>
      <c r="AL84" s="59">
        <v>4784.68</v>
      </c>
      <c r="AM84" s="59">
        <v>108246.23</v>
      </c>
      <c r="AN84" s="59">
        <v>10900</v>
      </c>
      <c r="AO84" s="59">
        <v>6863.69</v>
      </c>
      <c r="AP84" s="59">
        <v>0</v>
      </c>
      <c r="AQ84" s="59">
        <v>96449.94</v>
      </c>
      <c r="AR84" s="59">
        <v>28793.39</v>
      </c>
      <c r="AS84" s="59">
        <v>0</v>
      </c>
      <c r="AT84" s="59">
        <v>52487.76</v>
      </c>
      <c r="AU84" s="59">
        <v>42841.73</v>
      </c>
      <c r="AV84" s="59">
        <v>88975.49</v>
      </c>
      <c r="AW84" s="59">
        <v>2728324.47</v>
      </c>
      <c r="AX84" s="59">
        <v>0</v>
      </c>
      <c r="AY84" s="63">
        <f t="shared" si="4"/>
        <v>0</v>
      </c>
      <c r="AZ84" s="58">
        <v>0</v>
      </c>
      <c r="BA84" s="62">
        <v>5.2156556788705115E-2</v>
      </c>
      <c r="BB84" s="59">
        <v>814727.72</v>
      </c>
      <c r="BC84" s="59">
        <v>4382439.92</v>
      </c>
      <c r="BD84" s="58">
        <v>207592</v>
      </c>
      <c r="BE84" s="58">
        <v>2.91038304567337E-11</v>
      </c>
      <c r="BF84" s="58">
        <v>167474</v>
      </c>
      <c r="BG84" s="58">
        <v>0</v>
      </c>
      <c r="BH84" s="58">
        <v>0</v>
      </c>
      <c r="BI84" s="58">
        <v>0</v>
      </c>
      <c r="BJ84" s="58">
        <f t="shared" si="5"/>
        <v>0</v>
      </c>
      <c r="BK84" s="58">
        <v>0</v>
      </c>
      <c r="BL84" s="58">
        <v>4074</v>
      </c>
      <c r="BM84" s="58">
        <v>1207</v>
      </c>
      <c r="BN84" s="59">
        <v>37</v>
      </c>
      <c r="BO84" s="59">
        <v>-69</v>
      </c>
      <c r="BP84" s="59">
        <v>-53</v>
      </c>
      <c r="BQ84" s="59">
        <v>-78</v>
      </c>
      <c r="BR84" s="59">
        <v>-301</v>
      </c>
      <c r="BS84" s="59">
        <v>-258</v>
      </c>
      <c r="BT84" s="59">
        <v>0</v>
      </c>
      <c r="BU84" s="59">
        <v>-6</v>
      </c>
      <c r="BV84" s="59">
        <v>8</v>
      </c>
      <c r="BW84" s="59">
        <v>-737</v>
      </c>
      <c r="BX84" s="59">
        <v>-3</v>
      </c>
      <c r="BY84" s="59">
        <v>3821</v>
      </c>
      <c r="BZ84" s="59">
        <v>17</v>
      </c>
      <c r="CA84" s="59">
        <v>259</v>
      </c>
      <c r="CB84" s="59">
        <v>92</v>
      </c>
      <c r="CC84" s="59">
        <v>374</v>
      </c>
      <c r="CD84" s="59">
        <v>12</v>
      </c>
      <c r="CE84" s="59">
        <v>0</v>
      </c>
      <c r="CF84" s="60"/>
    </row>
    <row r="85" spans="1:84" ht="15.6" customHeight="1" x14ac:dyDescent="0.3">
      <c r="A85" s="46">
        <v>9</v>
      </c>
      <c r="B85" s="46" t="s">
        <v>310</v>
      </c>
      <c r="C85" s="46" t="s">
        <v>311</v>
      </c>
      <c r="D85" s="46" t="s">
        <v>312</v>
      </c>
      <c r="E85" s="46" t="s">
        <v>129</v>
      </c>
      <c r="F85" s="46" t="s">
        <v>306</v>
      </c>
      <c r="G85" s="59">
        <v>41410927.009999998</v>
      </c>
      <c r="H85" s="59">
        <v>14468302.6</v>
      </c>
      <c r="I85" s="59">
        <v>803148.95000000007</v>
      </c>
      <c r="J85" s="59">
        <v>0</v>
      </c>
      <c r="K85" s="58">
        <v>0</v>
      </c>
      <c r="L85" s="58">
        <v>56682378.560000002</v>
      </c>
      <c r="M85" s="58">
        <v>0</v>
      </c>
      <c r="N85" s="59">
        <v>20084711.059999999</v>
      </c>
      <c r="O85" s="59">
        <v>3353220.82</v>
      </c>
      <c r="P85" s="57">
        <v>11018371.27</v>
      </c>
      <c r="Q85" s="59">
        <v>0</v>
      </c>
      <c r="R85" s="59">
        <v>2729274.78</v>
      </c>
      <c r="S85" s="59">
        <v>12360498.289999999</v>
      </c>
      <c r="T85" s="59">
        <v>3337577.16</v>
      </c>
      <c r="U85" s="59">
        <v>0</v>
      </c>
      <c r="V85" s="59">
        <v>0</v>
      </c>
      <c r="W85" s="59">
        <v>1472474.87</v>
      </c>
      <c r="X85" s="58">
        <v>2677381.89</v>
      </c>
      <c r="Y85" s="58">
        <v>57033510.140000001</v>
      </c>
      <c r="Z85" s="62">
        <v>0.12917642745576141</v>
      </c>
      <c r="AA85" s="58">
        <v>2651346.81</v>
      </c>
      <c r="AB85" s="58">
        <v>0</v>
      </c>
      <c r="AC85" s="58">
        <v>0</v>
      </c>
      <c r="AD85" s="58">
        <v>0</v>
      </c>
      <c r="AE85" s="58">
        <v>0</v>
      </c>
      <c r="AF85" s="58">
        <f t="shared" si="3"/>
        <v>0</v>
      </c>
      <c r="AG85" s="58">
        <v>1051837.06</v>
      </c>
      <c r="AH85" s="59">
        <v>87816.78</v>
      </c>
      <c r="AI85" s="59">
        <v>307756.65000000002</v>
      </c>
      <c r="AJ85" s="58">
        <v>0</v>
      </c>
      <c r="AK85" s="59">
        <v>275395.95</v>
      </c>
      <c r="AL85" s="59">
        <v>16163.21</v>
      </c>
      <c r="AM85" s="59">
        <v>118101.24</v>
      </c>
      <c r="AN85" s="59">
        <v>11747</v>
      </c>
      <c r="AO85" s="59">
        <v>3240</v>
      </c>
      <c r="AP85" s="59">
        <v>42468.34</v>
      </c>
      <c r="AQ85" s="59">
        <v>94441.02</v>
      </c>
      <c r="AR85" s="59">
        <v>44429.65</v>
      </c>
      <c r="AS85" s="59">
        <v>72025</v>
      </c>
      <c r="AT85" s="59">
        <v>79666.509999999995</v>
      </c>
      <c r="AU85" s="59">
        <v>87575.89</v>
      </c>
      <c r="AV85" s="59">
        <v>106537.59000000001</v>
      </c>
      <c r="AW85" s="59">
        <v>2399201.89</v>
      </c>
      <c r="AX85" s="59">
        <v>0</v>
      </c>
      <c r="AY85" s="63">
        <f t="shared" si="4"/>
        <v>0</v>
      </c>
      <c r="AZ85" s="58">
        <v>0</v>
      </c>
      <c r="BA85" s="62">
        <v>4.2007627601256252E-2</v>
      </c>
      <c r="BB85" s="59">
        <v>882735.88</v>
      </c>
      <c r="BC85" s="59">
        <v>6335543.3700000001</v>
      </c>
      <c r="BD85" s="58">
        <v>204478</v>
      </c>
      <c r="BE85" s="58">
        <v>5.8207660913467401E-11</v>
      </c>
      <c r="BF85" s="58">
        <v>540756.01</v>
      </c>
      <c r="BG85" s="58">
        <v>0</v>
      </c>
      <c r="BH85" s="58">
        <v>0</v>
      </c>
      <c r="BI85" s="58">
        <v>0</v>
      </c>
      <c r="BJ85" s="58">
        <f t="shared" si="5"/>
        <v>0</v>
      </c>
      <c r="BK85" s="58">
        <v>0</v>
      </c>
      <c r="BL85" s="58">
        <v>4679</v>
      </c>
      <c r="BM85" s="58">
        <v>1385</v>
      </c>
      <c r="BN85" s="59">
        <v>0</v>
      </c>
      <c r="BO85" s="59">
        <v>0</v>
      </c>
      <c r="BP85" s="59">
        <v>-20</v>
      </c>
      <c r="BQ85" s="59">
        <v>-102</v>
      </c>
      <c r="BR85" s="59">
        <v>-207</v>
      </c>
      <c r="BS85" s="59">
        <v>-372</v>
      </c>
      <c r="BT85" s="59">
        <v>0</v>
      </c>
      <c r="BU85" s="59">
        <v>-1</v>
      </c>
      <c r="BV85" s="59">
        <v>21</v>
      </c>
      <c r="BW85" s="59">
        <v>-872</v>
      </c>
      <c r="BX85" s="59">
        <v>-5</v>
      </c>
      <c r="BY85" s="59">
        <v>4506</v>
      </c>
      <c r="BZ85" s="59">
        <v>1</v>
      </c>
      <c r="CA85" s="59">
        <v>179</v>
      </c>
      <c r="CB85" s="59">
        <v>86</v>
      </c>
      <c r="CC85" s="59">
        <v>593</v>
      </c>
      <c r="CD85" s="59">
        <v>10</v>
      </c>
      <c r="CE85" s="59">
        <v>4</v>
      </c>
      <c r="CF85" s="60"/>
    </row>
    <row r="86" spans="1:84" ht="15.6" customHeight="1" x14ac:dyDescent="0.3">
      <c r="A86" s="46">
        <v>9</v>
      </c>
      <c r="B86" s="48" t="s">
        <v>313</v>
      </c>
      <c r="C86" s="46" t="s">
        <v>314</v>
      </c>
      <c r="D86" s="46" t="s">
        <v>315</v>
      </c>
      <c r="E86" s="46" t="s">
        <v>122</v>
      </c>
      <c r="F86" s="46" t="s">
        <v>302</v>
      </c>
      <c r="G86" s="59">
        <v>23402180.449999999</v>
      </c>
      <c r="H86" s="59">
        <v>8332619.7999999998</v>
      </c>
      <c r="I86" s="59">
        <v>702253.28</v>
      </c>
      <c r="J86" s="59">
        <v>0</v>
      </c>
      <c r="K86" s="58">
        <v>0</v>
      </c>
      <c r="L86" s="58">
        <v>32437053.530000001</v>
      </c>
      <c r="M86" s="58">
        <v>0</v>
      </c>
      <c r="N86" s="59">
        <v>10655672.050000001</v>
      </c>
      <c r="O86" s="59">
        <v>1190496.02</v>
      </c>
      <c r="P86" s="57">
        <v>3641315</v>
      </c>
      <c r="Q86" s="59">
        <v>31546.28</v>
      </c>
      <c r="R86" s="59">
        <v>1396388.99</v>
      </c>
      <c r="S86" s="59">
        <v>11010003.84</v>
      </c>
      <c r="T86" s="59">
        <v>2112971.0499999998</v>
      </c>
      <c r="U86" s="59">
        <v>0</v>
      </c>
      <c r="V86" s="59">
        <v>0</v>
      </c>
      <c r="W86" s="59">
        <v>1119975.1299999999</v>
      </c>
      <c r="X86" s="58">
        <v>2004396.01</v>
      </c>
      <c r="Y86" s="58">
        <v>33162764.370000001</v>
      </c>
      <c r="Z86" s="62">
        <v>0.12625110504673809</v>
      </c>
      <c r="AA86" s="58">
        <v>1913018.85</v>
      </c>
      <c r="AB86" s="58">
        <v>0</v>
      </c>
      <c r="AC86" s="58">
        <v>0</v>
      </c>
      <c r="AD86" s="58">
        <v>0</v>
      </c>
      <c r="AE86" s="58">
        <v>0</v>
      </c>
      <c r="AF86" s="58">
        <f t="shared" si="3"/>
        <v>0</v>
      </c>
      <c r="AG86" s="58">
        <v>982135.43</v>
      </c>
      <c r="AH86" s="59">
        <v>85548.65</v>
      </c>
      <c r="AI86" s="59">
        <v>227877.97</v>
      </c>
      <c r="AJ86" s="58">
        <v>0</v>
      </c>
      <c r="AK86" s="59">
        <v>141879.01999999999</v>
      </c>
      <c r="AL86" s="59">
        <v>2250.84</v>
      </c>
      <c r="AM86" s="59">
        <v>65581.53</v>
      </c>
      <c r="AN86" s="59">
        <v>9000</v>
      </c>
      <c r="AO86" s="59">
        <v>356.42</v>
      </c>
      <c r="AP86" s="59">
        <v>0</v>
      </c>
      <c r="AQ86" s="59">
        <v>56766.33</v>
      </c>
      <c r="AR86" s="59">
        <v>29412.63</v>
      </c>
      <c r="AS86" s="59">
        <v>6312.3</v>
      </c>
      <c r="AT86" s="59">
        <v>60387.87</v>
      </c>
      <c r="AU86" s="59">
        <v>22126.41</v>
      </c>
      <c r="AV86" s="59">
        <v>150556.03</v>
      </c>
      <c r="AW86" s="59">
        <v>1840191.43</v>
      </c>
      <c r="AX86" s="59">
        <v>0</v>
      </c>
      <c r="AY86" s="63">
        <f t="shared" si="4"/>
        <v>0</v>
      </c>
      <c r="AZ86" s="58">
        <v>0</v>
      </c>
      <c r="BA86" s="62">
        <v>5.2807766976181392E-2</v>
      </c>
      <c r="BB86" s="59">
        <v>409242.77</v>
      </c>
      <c r="BC86" s="59">
        <v>3597310.83</v>
      </c>
      <c r="BD86" s="58">
        <v>207592</v>
      </c>
      <c r="BE86" s="58">
        <v>0</v>
      </c>
      <c r="BF86" s="58">
        <v>98111.289999999804</v>
      </c>
      <c r="BG86" s="58">
        <v>0</v>
      </c>
      <c r="BH86" s="58">
        <v>0</v>
      </c>
      <c r="BI86" s="58">
        <v>0</v>
      </c>
      <c r="BJ86" s="58">
        <f t="shared" si="5"/>
        <v>0</v>
      </c>
      <c r="BK86" s="58">
        <v>0</v>
      </c>
      <c r="BL86" s="58">
        <v>2681</v>
      </c>
      <c r="BM86" s="58">
        <v>691</v>
      </c>
      <c r="BN86" s="59">
        <v>2</v>
      </c>
      <c r="BO86" s="59">
        <v>0</v>
      </c>
      <c r="BP86" s="59">
        <v>-32</v>
      </c>
      <c r="BQ86" s="59">
        <v>-75</v>
      </c>
      <c r="BR86" s="59">
        <v>-102</v>
      </c>
      <c r="BS86" s="59">
        <v>-134</v>
      </c>
      <c r="BT86" s="59">
        <v>1</v>
      </c>
      <c r="BU86" s="59">
        <v>0</v>
      </c>
      <c r="BV86" s="59">
        <v>26</v>
      </c>
      <c r="BW86" s="59">
        <v>-596</v>
      </c>
      <c r="BX86" s="59">
        <v>-8</v>
      </c>
      <c r="BY86" s="59">
        <v>2454</v>
      </c>
      <c r="BZ86" s="59">
        <v>14</v>
      </c>
      <c r="CA86" s="59">
        <v>222</v>
      </c>
      <c r="CB86" s="59">
        <v>89</v>
      </c>
      <c r="CC86" s="59">
        <v>269</v>
      </c>
      <c r="CD86" s="59">
        <v>14</v>
      </c>
      <c r="CE86" s="59">
        <v>2</v>
      </c>
      <c r="CF86" s="60"/>
    </row>
    <row r="87" spans="1:84" ht="15.6" customHeight="1" x14ac:dyDescent="0.3">
      <c r="A87" s="46">
        <v>9</v>
      </c>
      <c r="B87" s="46" t="s">
        <v>316</v>
      </c>
      <c r="C87" s="46" t="s">
        <v>117</v>
      </c>
      <c r="D87" s="46" t="s">
        <v>317</v>
      </c>
      <c r="E87" s="46" t="s">
        <v>110</v>
      </c>
      <c r="F87" s="46" t="s">
        <v>306</v>
      </c>
      <c r="G87" s="59">
        <v>16253123.210000001</v>
      </c>
      <c r="H87" s="59">
        <v>367180.18</v>
      </c>
      <c r="I87" s="59">
        <v>1694.85</v>
      </c>
      <c r="J87" s="59">
        <v>0</v>
      </c>
      <c r="K87" s="58">
        <v>0</v>
      </c>
      <c r="L87" s="58">
        <v>16621998.24</v>
      </c>
      <c r="M87" s="58">
        <v>0</v>
      </c>
      <c r="N87" s="59">
        <v>294635.81</v>
      </c>
      <c r="O87" s="59">
        <v>757282.47</v>
      </c>
      <c r="P87" s="57">
        <v>5271826.72</v>
      </c>
      <c r="Q87" s="59">
        <v>15064.81</v>
      </c>
      <c r="R87" s="59">
        <v>831455.04</v>
      </c>
      <c r="S87" s="59">
        <v>6885673.8099999996</v>
      </c>
      <c r="T87" s="59">
        <v>1309850.71</v>
      </c>
      <c r="U87" s="59">
        <v>0</v>
      </c>
      <c r="V87" s="59">
        <v>0</v>
      </c>
      <c r="W87" s="59">
        <v>416923.78</v>
      </c>
      <c r="X87" s="58">
        <v>1283444.72</v>
      </c>
      <c r="Y87" s="58">
        <v>17066157.870000001</v>
      </c>
      <c r="Z87" s="62">
        <v>2.8191387907028933E-2</v>
      </c>
      <c r="AA87" s="58">
        <v>1282514.26</v>
      </c>
      <c r="AB87" s="58">
        <v>0</v>
      </c>
      <c r="AC87" s="58">
        <v>0</v>
      </c>
      <c r="AD87" s="58">
        <v>0</v>
      </c>
      <c r="AE87" s="58">
        <v>0</v>
      </c>
      <c r="AF87" s="58">
        <f t="shared" si="3"/>
        <v>0</v>
      </c>
      <c r="AG87" s="58">
        <v>637319.44999999995</v>
      </c>
      <c r="AH87" s="59">
        <v>50952.82</v>
      </c>
      <c r="AI87" s="59">
        <v>120135.49</v>
      </c>
      <c r="AJ87" s="58">
        <v>0</v>
      </c>
      <c r="AK87" s="59">
        <v>68094.789999999994</v>
      </c>
      <c r="AL87" s="59">
        <v>2947.9</v>
      </c>
      <c r="AM87" s="59">
        <v>55332.05</v>
      </c>
      <c r="AN87" s="59">
        <v>11747</v>
      </c>
      <c r="AO87" s="59">
        <v>0</v>
      </c>
      <c r="AP87" s="59">
        <v>0</v>
      </c>
      <c r="AQ87" s="59">
        <v>48940.93</v>
      </c>
      <c r="AR87" s="59">
        <v>4967.91</v>
      </c>
      <c r="AS87" s="59">
        <v>0</v>
      </c>
      <c r="AT87" s="59">
        <v>3728.15</v>
      </c>
      <c r="AU87" s="59">
        <v>24631.35</v>
      </c>
      <c r="AV87" s="59">
        <v>32763.75</v>
      </c>
      <c r="AW87" s="59">
        <v>1061561.5900000001</v>
      </c>
      <c r="AX87" s="59">
        <v>0</v>
      </c>
      <c r="AY87" s="63">
        <f t="shared" si="4"/>
        <v>0</v>
      </c>
      <c r="AZ87" s="58">
        <v>0</v>
      </c>
      <c r="BA87" s="62">
        <v>7.471320006945005E-2</v>
      </c>
      <c r="BB87" s="59">
        <v>173298.83</v>
      </c>
      <c r="BC87" s="59">
        <v>295250.59000000003</v>
      </c>
      <c r="BD87" s="58">
        <v>207592</v>
      </c>
      <c r="BE87" s="58">
        <v>2.91038304567337E-11</v>
      </c>
      <c r="BF87" s="58">
        <v>170402.65</v>
      </c>
      <c r="BG87" s="58">
        <v>0</v>
      </c>
      <c r="BH87" s="58">
        <v>0</v>
      </c>
      <c r="BI87" s="58">
        <v>0</v>
      </c>
      <c r="BJ87" s="58">
        <f t="shared" si="5"/>
        <v>0</v>
      </c>
      <c r="BK87" s="58">
        <v>0</v>
      </c>
      <c r="BL87" s="58">
        <v>2591</v>
      </c>
      <c r="BM87" s="58">
        <v>538</v>
      </c>
      <c r="BN87" s="59">
        <v>0</v>
      </c>
      <c r="BO87" s="59">
        <v>0</v>
      </c>
      <c r="BP87" s="59">
        <v>-14</v>
      </c>
      <c r="BQ87" s="59">
        <v>-52</v>
      </c>
      <c r="BR87" s="59">
        <v>-72</v>
      </c>
      <c r="BS87" s="59">
        <v>-173</v>
      </c>
      <c r="BT87" s="59">
        <v>0</v>
      </c>
      <c r="BU87" s="59">
        <v>0</v>
      </c>
      <c r="BV87" s="59">
        <v>0</v>
      </c>
      <c r="BW87" s="59">
        <v>-682</v>
      </c>
      <c r="BX87" s="59">
        <v>0</v>
      </c>
      <c r="BY87" s="59">
        <v>2136</v>
      </c>
      <c r="BZ87" s="59">
        <v>9</v>
      </c>
      <c r="CA87" s="59">
        <v>159</v>
      </c>
      <c r="CB87" s="59">
        <v>98</v>
      </c>
      <c r="CC87" s="59">
        <v>415</v>
      </c>
      <c r="CD87" s="59">
        <v>4</v>
      </c>
      <c r="CE87" s="59">
        <v>6</v>
      </c>
      <c r="CF87" s="60"/>
    </row>
    <row r="88" spans="1:84" ht="15.6" customHeight="1" x14ac:dyDescent="0.3">
      <c r="A88" s="46">
        <v>9</v>
      </c>
      <c r="B88" s="46" t="s">
        <v>318</v>
      </c>
      <c r="C88" s="46" t="s">
        <v>127</v>
      </c>
      <c r="D88" s="46" t="s">
        <v>319</v>
      </c>
      <c r="E88" s="46" t="s">
        <v>129</v>
      </c>
      <c r="F88" s="46" t="s">
        <v>306</v>
      </c>
      <c r="G88" s="59">
        <v>41630653.469999999</v>
      </c>
      <c r="H88" s="59">
        <v>15323245.59</v>
      </c>
      <c r="I88" s="59">
        <v>980192.58</v>
      </c>
      <c r="J88" s="59">
        <v>0</v>
      </c>
      <c r="K88" s="58">
        <v>19908.79</v>
      </c>
      <c r="L88" s="58">
        <v>57954000.43</v>
      </c>
      <c r="M88" s="58">
        <v>0</v>
      </c>
      <c r="N88" s="59">
        <v>20484016.41</v>
      </c>
      <c r="O88" s="59">
        <v>3668791.04</v>
      </c>
      <c r="P88" s="57">
        <v>11987535.449999999</v>
      </c>
      <c r="Q88" s="59">
        <v>40600.65</v>
      </c>
      <c r="R88" s="59">
        <v>2234831.54</v>
      </c>
      <c r="S88" s="59">
        <v>16931525.280000001</v>
      </c>
      <c r="T88" s="59">
        <v>3592088.52</v>
      </c>
      <c r="U88" s="59">
        <v>0</v>
      </c>
      <c r="V88" s="59">
        <v>0</v>
      </c>
      <c r="W88" s="59">
        <v>1844851.81</v>
      </c>
      <c r="X88" s="58">
        <v>3008458.67</v>
      </c>
      <c r="Y88" s="58">
        <v>63792699.369999997</v>
      </c>
      <c r="Z88" s="62">
        <v>0.13862423890737535</v>
      </c>
      <c r="AA88" s="58">
        <v>2988549.88</v>
      </c>
      <c r="AB88" s="58">
        <v>0</v>
      </c>
      <c r="AC88" s="58">
        <v>0</v>
      </c>
      <c r="AD88" s="58">
        <v>19908.79</v>
      </c>
      <c r="AE88" s="58">
        <v>0</v>
      </c>
      <c r="AF88" s="58">
        <f t="shared" si="3"/>
        <v>19908.79</v>
      </c>
      <c r="AG88" s="58">
        <v>1662169.91</v>
      </c>
      <c r="AH88" s="59">
        <v>125966.42</v>
      </c>
      <c r="AI88" s="59">
        <v>413603.93</v>
      </c>
      <c r="AJ88" s="58">
        <v>118.5</v>
      </c>
      <c r="AK88" s="59">
        <v>182059.47</v>
      </c>
      <c r="AL88" s="59">
        <v>24212.880000000001</v>
      </c>
      <c r="AM88" s="59">
        <v>74033.13</v>
      </c>
      <c r="AN88" s="59">
        <v>11747</v>
      </c>
      <c r="AO88" s="59">
        <v>7205.33</v>
      </c>
      <c r="AP88" s="59">
        <v>21458.43</v>
      </c>
      <c r="AQ88" s="59">
        <v>146960.63</v>
      </c>
      <c r="AR88" s="59">
        <v>39423.94</v>
      </c>
      <c r="AS88" s="59">
        <v>2692.06</v>
      </c>
      <c r="AT88" s="59">
        <v>13412.3</v>
      </c>
      <c r="AU88" s="59">
        <v>120477.57</v>
      </c>
      <c r="AV88" s="59">
        <v>106384.99</v>
      </c>
      <c r="AW88" s="59">
        <v>2951926.49</v>
      </c>
      <c r="AX88" s="59">
        <v>0</v>
      </c>
      <c r="AY88" s="63">
        <f t="shared" si="4"/>
        <v>0</v>
      </c>
      <c r="AZ88" s="58">
        <v>0</v>
      </c>
      <c r="BA88" s="62">
        <v>4.25520286036771E-2</v>
      </c>
      <c r="BB88" s="59">
        <v>263309.11</v>
      </c>
      <c r="BC88" s="59">
        <v>7631881.7999999998</v>
      </c>
      <c r="BD88" s="58">
        <v>207592</v>
      </c>
      <c r="BE88" s="58">
        <v>0</v>
      </c>
      <c r="BF88" s="58">
        <v>198237.450000001</v>
      </c>
      <c r="BG88" s="58">
        <v>0</v>
      </c>
      <c r="BH88" s="58">
        <v>0</v>
      </c>
      <c r="BI88" s="58">
        <v>0</v>
      </c>
      <c r="BJ88" s="58">
        <f t="shared" si="5"/>
        <v>0</v>
      </c>
      <c r="BK88" s="58">
        <v>0</v>
      </c>
      <c r="BL88" s="58">
        <v>6167</v>
      </c>
      <c r="BM88" s="58">
        <v>1289</v>
      </c>
      <c r="BN88" s="59">
        <v>0</v>
      </c>
      <c r="BO88" s="59">
        <v>0</v>
      </c>
      <c r="BP88" s="59">
        <v>-16</v>
      </c>
      <c r="BQ88" s="59">
        <v>-111</v>
      </c>
      <c r="BR88" s="59">
        <v>-157</v>
      </c>
      <c r="BS88" s="59">
        <v>-400</v>
      </c>
      <c r="BT88" s="59">
        <v>13</v>
      </c>
      <c r="BU88" s="59">
        <v>-1</v>
      </c>
      <c r="BV88" s="59">
        <v>-3</v>
      </c>
      <c r="BW88" s="59">
        <v>-1476</v>
      </c>
      <c r="BX88" s="59">
        <v>0</v>
      </c>
      <c r="BY88" s="59">
        <v>5305</v>
      </c>
      <c r="BZ88" s="59">
        <v>11</v>
      </c>
      <c r="CA88" s="59">
        <v>288</v>
      </c>
      <c r="CB88" s="59">
        <v>141</v>
      </c>
      <c r="CC88" s="59">
        <v>830</v>
      </c>
      <c r="CD88" s="59">
        <v>211</v>
      </c>
      <c r="CE88" s="59">
        <v>6</v>
      </c>
      <c r="CF88" s="60"/>
    </row>
    <row r="89" spans="1:84" s="72" customFormat="1" ht="15.6" customHeight="1" x14ac:dyDescent="0.3">
      <c r="A89" s="64">
        <v>9</v>
      </c>
      <c r="B89" s="64" t="s">
        <v>320</v>
      </c>
      <c r="C89" s="64" t="s">
        <v>188</v>
      </c>
      <c r="D89" s="64" t="s">
        <v>321</v>
      </c>
      <c r="E89" s="64" t="s">
        <v>115</v>
      </c>
      <c r="F89" s="64" t="s">
        <v>302</v>
      </c>
      <c r="G89" s="58">
        <v>15224970.77</v>
      </c>
      <c r="H89" s="58">
        <v>5161756.66</v>
      </c>
      <c r="I89" s="58">
        <v>474990.75</v>
      </c>
      <c r="J89" s="58">
        <v>0</v>
      </c>
      <c r="K89" s="58">
        <v>0</v>
      </c>
      <c r="L89" s="58">
        <v>20861718.18</v>
      </c>
      <c r="M89" s="58">
        <v>0</v>
      </c>
      <c r="N89" s="58">
        <v>6231527.8200000003</v>
      </c>
      <c r="O89" s="58">
        <v>626735.79</v>
      </c>
      <c r="P89" s="58">
        <v>4016606.35</v>
      </c>
      <c r="Q89" s="58">
        <v>0</v>
      </c>
      <c r="R89" s="58">
        <v>817953.18</v>
      </c>
      <c r="S89" s="58">
        <v>5141975.32</v>
      </c>
      <c r="T89" s="58">
        <v>2586844.13</v>
      </c>
      <c r="U89" s="58">
        <v>0</v>
      </c>
      <c r="V89" s="58">
        <v>0</v>
      </c>
      <c r="W89" s="58">
        <v>570698.96</v>
      </c>
      <c r="X89" s="58">
        <v>998294.82</v>
      </c>
      <c r="Y89" s="58">
        <v>20990636.370000001</v>
      </c>
      <c r="Z89" s="62">
        <v>3.9972346361036033E-2</v>
      </c>
      <c r="AA89" s="58">
        <v>997364.82</v>
      </c>
      <c r="AB89" s="58">
        <v>0</v>
      </c>
      <c r="AC89" s="58">
        <v>0</v>
      </c>
      <c r="AD89" s="58">
        <v>0</v>
      </c>
      <c r="AE89" s="58">
        <v>0</v>
      </c>
      <c r="AF89" s="58">
        <f t="shared" si="3"/>
        <v>0</v>
      </c>
      <c r="AG89" s="58">
        <v>423619.27</v>
      </c>
      <c r="AH89" s="58">
        <v>33593.58</v>
      </c>
      <c r="AI89" s="58">
        <v>89342.53</v>
      </c>
      <c r="AJ89" s="58">
        <v>1552.24</v>
      </c>
      <c r="AK89" s="58">
        <v>29028.44</v>
      </c>
      <c r="AL89" s="58">
        <v>3906.14</v>
      </c>
      <c r="AM89" s="58">
        <v>58794.400000000001</v>
      </c>
      <c r="AN89" s="58">
        <v>6500</v>
      </c>
      <c r="AO89" s="58">
        <v>18251.060000000001</v>
      </c>
      <c r="AP89" s="58">
        <v>0</v>
      </c>
      <c r="AQ89" s="58">
        <v>62680.62</v>
      </c>
      <c r="AR89" s="58">
        <v>6161.88</v>
      </c>
      <c r="AS89" s="58">
        <v>0</v>
      </c>
      <c r="AT89" s="58">
        <v>3212.19</v>
      </c>
      <c r="AU89" s="58">
        <v>37091.660000000003</v>
      </c>
      <c r="AV89" s="58">
        <v>29759.079999999998</v>
      </c>
      <c r="AW89" s="58">
        <v>803493.09</v>
      </c>
      <c r="AX89" s="58">
        <v>0</v>
      </c>
      <c r="AY89" s="62">
        <f t="shared" si="4"/>
        <v>0</v>
      </c>
      <c r="AZ89" s="58">
        <v>0</v>
      </c>
      <c r="BA89" s="62">
        <v>4.6968316752413114E-2</v>
      </c>
      <c r="BB89" s="58">
        <v>157147.92000000001</v>
      </c>
      <c r="BC89" s="58">
        <v>657757.41</v>
      </c>
      <c r="BD89" s="58">
        <v>207591.99</v>
      </c>
      <c r="BE89" s="58">
        <v>0</v>
      </c>
      <c r="BF89" s="58">
        <v>65770.910000000295</v>
      </c>
      <c r="BG89" s="58">
        <v>0</v>
      </c>
      <c r="BH89" s="58">
        <v>0</v>
      </c>
      <c r="BI89" s="58">
        <v>0</v>
      </c>
      <c r="BJ89" s="58">
        <f t="shared" si="5"/>
        <v>0</v>
      </c>
      <c r="BK89" s="58">
        <v>0</v>
      </c>
      <c r="BL89" s="58">
        <v>2440</v>
      </c>
      <c r="BM89" s="58">
        <v>640</v>
      </c>
      <c r="BN89" s="58">
        <v>20</v>
      </c>
      <c r="BO89" s="58">
        <v>-14</v>
      </c>
      <c r="BP89" s="58">
        <v>-15</v>
      </c>
      <c r="BQ89" s="58">
        <v>-51</v>
      </c>
      <c r="BR89" s="58">
        <v>-52</v>
      </c>
      <c r="BS89" s="58">
        <v>-155</v>
      </c>
      <c r="BT89" s="58">
        <v>3</v>
      </c>
      <c r="BU89" s="58">
        <v>-2</v>
      </c>
      <c r="BV89" s="58">
        <v>1</v>
      </c>
      <c r="BW89" s="58">
        <v>-502</v>
      </c>
      <c r="BX89" s="58">
        <v>-15</v>
      </c>
      <c r="BY89" s="58">
        <v>2298</v>
      </c>
      <c r="BZ89" s="58">
        <v>16</v>
      </c>
      <c r="CA89" s="58">
        <v>67</v>
      </c>
      <c r="CB89" s="58">
        <v>55</v>
      </c>
      <c r="CC89" s="58">
        <v>377</v>
      </c>
      <c r="CD89" s="58">
        <v>3</v>
      </c>
      <c r="CE89" s="58">
        <v>1</v>
      </c>
      <c r="CF89" s="61"/>
    </row>
    <row r="90" spans="1:84" ht="15.6" customHeight="1" x14ac:dyDescent="0.3">
      <c r="A90" s="46">
        <v>9</v>
      </c>
      <c r="B90" s="46" t="s">
        <v>322</v>
      </c>
      <c r="C90" s="46" t="s">
        <v>323</v>
      </c>
      <c r="D90" s="46" t="s">
        <v>324</v>
      </c>
      <c r="E90" s="46" t="s">
        <v>129</v>
      </c>
      <c r="F90" s="46" t="s">
        <v>306</v>
      </c>
      <c r="G90" s="59">
        <v>45540598</v>
      </c>
      <c r="H90" s="59">
        <v>17757667.690000001</v>
      </c>
      <c r="I90" s="59">
        <v>2005017.13</v>
      </c>
      <c r="J90" s="59">
        <v>0</v>
      </c>
      <c r="K90" s="58">
        <v>31072.550000000003</v>
      </c>
      <c r="L90" s="58">
        <v>65334355.369999997</v>
      </c>
      <c r="M90" s="58">
        <v>0</v>
      </c>
      <c r="N90" s="59">
        <v>24809077.190000001</v>
      </c>
      <c r="O90" s="59">
        <v>4057798.33</v>
      </c>
      <c r="P90" s="57">
        <v>12255047.039999999</v>
      </c>
      <c r="Q90" s="59">
        <v>0</v>
      </c>
      <c r="R90" s="59">
        <v>2666028.9300000002</v>
      </c>
      <c r="S90" s="59">
        <v>12919818.109999999</v>
      </c>
      <c r="T90" s="59">
        <v>4022312.41</v>
      </c>
      <c r="U90" s="59">
        <v>2775</v>
      </c>
      <c r="V90" s="59">
        <v>148822.41</v>
      </c>
      <c r="W90" s="59">
        <v>3045625.41</v>
      </c>
      <c r="X90" s="58">
        <v>3531578.6</v>
      </c>
      <c r="Y90" s="58">
        <v>67458883.430000007</v>
      </c>
      <c r="Z90" s="62">
        <v>5.8840511495853433E-2</v>
      </c>
      <c r="AA90" s="58">
        <v>3413375.69</v>
      </c>
      <c r="AB90" s="58">
        <v>0</v>
      </c>
      <c r="AC90" s="58">
        <v>0</v>
      </c>
      <c r="AD90" s="58">
        <v>7067.43</v>
      </c>
      <c r="AE90" s="58">
        <v>154.53</v>
      </c>
      <c r="AF90" s="58">
        <f t="shared" si="3"/>
        <v>7221.96</v>
      </c>
      <c r="AG90" s="58">
        <v>1608577.77</v>
      </c>
      <c r="AH90" s="59">
        <v>125551.02</v>
      </c>
      <c r="AI90" s="59">
        <v>515850.29</v>
      </c>
      <c r="AJ90" s="58">
        <v>855</v>
      </c>
      <c r="AK90" s="59">
        <v>353331.92</v>
      </c>
      <c r="AL90" s="59">
        <v>19211</v>
      </c>
      <c r="AM90" s="59">
        <v>80045.09</v>
      </c>
      <c r="AN90" s="59">
        <v>11747</v>
      </c>
      <c r="AO90" s="59">
        <v>-200</v>
      </c>
      <c r="AP90" s="59">
        <v>97250.93</v>
      </c>
      <c r="AQ90" s="59">
        <v>221554.74</v>
      </c>
      <c r="AR90" s="59">
        <v>28355.360000000001</v>
      </c>
      <c r="AS90" s="59">
        <v>53866.98</v>
      </c>
      <c r="AT90" s="59">
        <v>54850.13</v>
      </c>
      <c r="AU90" s="59">
        <v>161518.76999999999</v>
      </c>
      <c r="AV90" s="59">
        <v>278274.08</v>
      </c>
      <c r="AW90" s="59">
        <v>3610640.08</v>
      </c>
      <c r="AX90" s="59">
        <v>0</v>
      </c>
      <c r="AY90" s="63">
        <f t="shared" si="4"/>
        <v>0</v>
      </c>
      <c r="AZ90" s="58">
        <v>0</v>
      </c>
      <c r="BA90" s="62">
        <v>5.0013209235528433E-2</v>
      </c>
      <c r="BB90" s="59">
        <v>616461.75</v>
      </c>
      <c r="BC90" s="59">
        <v>3108040.58</v>
      </c>
      <c r="BD90" s="58">
        <v>207592</v>
      </c>
      <c r="BE90" s="58">
        <v>0</v>
      </c>
      <c r="BF90" s="58">
        <v>195810.53000000201</v>
      </c>
      <c r="BG90" s="58">
        <v>0</v>
      </c>
      <c r="BH90" s="58">
        <v>0</v>
      </c>
      <c r="BI90" s="58">
        <v>0</v>
      </c>
      <c r="BJ90" s="58">
        <f t="shared" si="5"/>
        <v>0</v>
      </c>
      <c r="BK90" s="58">
        <v>0</v>
      </c>
      <c r="BL90" s="58">
        <v>5927</v>
      </c>
      <c r="BM90" s="58">
        <v>1404</v>
      </c>
      <c r="BN90" s="59">
        <v>0</v>
      </c>
      <c r="BO90" s="59">
        <v>0</v>
      </c>
      <c r="BP90" s="59">
        <v>-35</v>
      </c>
      <c r="BQ90" s="59">
        <v>-105</v>
      </c>
      <c r="BR90" s="59">
        <v>-255</v>
      </c>
      <c r="BS90" s="59">
        <v>-447</v>
      </c>
      <c r="BT90" s="59">
        <v>0</v>
      </c>
      <c r="BU90" s="59">
        <v>0</v>
      </c>
      <c r="BV90" s="59">
        <v>0</v>
      </c>
      <c r="BW90" s="59">
        <v>-1787</v>
      </c>
      <c r="BX90" s="59">
        <v>-2</v>
      </c>
      <c r="BY90" s="59">
        <v>4700</v>
      </c>
      <c r="BZ90" s="59">
        <v>11</v>
      </c>
      <c r="CA90" s="59">
        <v>224</v>
      </c>
      <c r="CB90" s="59">
        <v>184</v>
      </c>
      <c r="CC90" s="59">
        <v>1356</v>
      </c>
      <c r="CD90" s="59">
        <v>18</v>
      </c>
      <c r="CE90" s="59">
        <v>5</v>
      </c>
      <c r="CF90" s="60"/>
    </row>
    <row r="91" spans="1:84" ht="15.6" customHeight="1" x14ac:dyDescent="0.3">
      <c r="A91" s="46">
        <v>9</v>
      </c>
      <c r="B91" s="46" t="s">
        <v>325</v>
      </c>
      <c r="C91" s="46" t="s">
        <v>326</v>
      </c>
      <c r="D91" s="46" t="s">
        <v>327</v>
      </c>
      <c r="E91" s="46" t="s">
        <v>122</v>
      </c>
      <c r="F91" s="46" t="s">
        <v>302</v>
      </c>
      <c r="G91" s="59">
        <v>27303638.440000001</v>
      </c>
      <c r="H91" s="59">
        <v>0.04</v>
      </c>
      <c r="I91" s="59">
        <v>482173.74</v>
      </c>
      <c r="J91" s="59">
        <v>0</v>
      </c>
      <c r="K91" s="58">
        <v>999.55</v>
      </c>
      <c r="L91" s="58">
        <v>27786811.77</v>
      </c>
      <c r="M91" s="58">
        <v>0</v>
      </c>
      <c r="N91" s="59">
        <v>8543229.2699999996</v>
      </c>
      <c r="O91" s="59">
        <v>1141980.6499999999</v>
      </c>
      <c r="P91" s="57">
        <v>4375620.08</v>
      </c>
      <c r="Q91" s="59">
        <v>9758.83</v>
      </c>
      <c r="R91" s="59">
        <v>935565.06</v>
      </c>
      <c r="S91" s="59">
        <v>8659916.1500000004</v>
      </c>
      <c r="T91" s="59">
        <v>2124681.8199999998</v>
      </c>
      <c r="U91" s="59">
        <v>0</v>
      </c>
      <c r="V91" s="59">
        <v>0</v>
      </c>
      <c r="W91" s="59">
        <v>615185.75</v>
      </c>
      <c r="X91" s="58">
        <v>1482855.39</v>
      </c>
      <c r="Y91" s="58">
        <v>27888793</v>
      </c>
      <c r="Z91" s="62">
        <v>0.11629570184669394</v>
      </c>
      <c r="AA91" s="58">
        <v>1380357.44</v>
      </c>
      <c r="AB91" s="58">
        <v>0</v>
      </c>
      <c r="AC91" s="58">
        <v>0</v>
      </c>
      <c r="AD91" s="58">
        <v>999.55</v>
      </c>
      <c r="AE91" s="58">
        <v>759</v>
      </c>
      <c r="AF91" s="58">
        <f t="shared" si="3"/>
        <v>1758.55</v>
      </c>
      <c r="AG91" s="58">
        <v>605788.4</v>
      </c>
      <c r="AH91" s="59">
        <v>48864.89</v>
      </c>
      <c r="AI91" s="59">
        <v>147727.76</v>
      </c>
      <c r="AJ91" s="58">
        <v>-1000</v>
      </c>
      <c r="AK91" s="59">
        <v>109334.61</v>
      </c>
      <c r="AL91" s="59">
        <v>1029.5999999999999</v>
      </c>
      <c r="AM91" s="59">
        <v>62464.7</v>
      </c>
      <c r="AN91" s="59">
        <v>6400</v>
      </c>
      <c r="AO91" s="59">
        <v>0</v>
      </c>
      <c r="AP91" s="59">
        <v>17</v>
      </c>
      <c r="AQ91" s="59">
        <v>40373.549999999996</v>
      </c>
      <c r="AR91" s="59">
        <v>20774.169999999998</v>
      </c>
      <c r="AS91" s="59">
        <v>0</v>
      </c>
      <c r="AT91" s="59">
        <v>38666.230000000003</v>
      </c>
      <c r="AU91" s="59">
        <v>44361.4</v>
      </c>
      <c r="AV91" s="59">
        <v>74240.820000000007</v>
      </c>
      <c r="AW91" s="59">
        <v>1199043.1299999999</v>
      </c>
      <c r="AX91" s="59">
        <v>0</v>
      </c>
      <c r="AY91" s="63">
        <f t="shared" si="4"/>
        <v>0</v>
      </c>
      <c r="AZ91" s="58">
        <v>0</v>
      </c>
      <c r="BA91" s="62">
        <v>4.5146557757531708E-2</v>
      </c>
      <c r="BB91" s="59">
        <v>289244.05</v>
      </c>
      <c r="BC91" s="59">
        <v>2886051.75</v>
      </c>
      <c r="BD91" s="58">
        <v>207592</v>
      </c>
      <c r="BE91" s="58">
        <v>0</v>
      </c>
      <c r="BF91" s="58">
        <v>245926.84000000099</v>
      </c>
      <c r="BG91" s="58">
        <v>0</v>
      </c>
      <c r="BH91" s="58">
        <v>0</v>
      </c>
      <c r="BI91" s="58">
        <v>0</v>
      </c>
      <c r="BJ91" s="58">
        <f t="shared" si="5"/>
        <v>0</v>
      </c>
      <c r="BK91" s="58">
        <v>0</v>
      </c>
      <c r="BL91" s="58">
        <v>2413</v>
      </c>
      <c r="BM91" s="58">
        <v>619</v>
      </c>
      <c r="BN91" s="59">
        <v>0</v>
      </c>
      <c r="BO91" s="59">
        <v>0</v>
      </c>
      <c r="BP91" s="59">
        <v>-25</v>
      </c>
      <c r="BQ91" s="59">
        <v>-64</v>
      </c>
      <c r="BR91" s="59">
        <v>-82</v>
      </c>
      <c r="BS91" s="59">
        <v>-131</v>
      </c>
      <c r="BT91" s="59">
        <v>19</v>
      </c>
      <c r="BU91" s="59">
        <v>-2</v>
      </c>
      <c r="BV91" s="59">
        <v>41</v>
      </c>
      <c r="BW91" s="59">
        <v>-358</v>
      </c>
      <c r="BX91" s="59">
        <v>-4</v>
      </c>
      <c r="BY91" s="59">
        <v>2426</v>
      </c>
      <c r="BZ91" s="59">
        <v>4</v>
      </c>
      <c r="CA91" s="59">
        <v>136</v>
      </c>
      <c r="CB91" s="59">
        <v>46</v>
      </c>
      <c r="CC91" s="59">
        <v>159</v>
      </c>
      <c r="CD91" s="59">
        <v>12</v>
      </c>
      <c r="CE91" s="59">
        <v>6</v>
      </c>
      <c r="CF91" s="60"/>
    </row>
    <row r="92" spans="1:84" ht="15.6" customHeight="1" x14ac:dyDescent="0.3">
      <c r="A92" s="46">
        <v>9</v>
      </c>
      <c r="B92" s="46" t="s">
        <v>328</v>
      </c>
      <c r="C92" s="46" t="s">
        <v>329</v>
      </c>
      <c r="D92" s="46" t="s">
        <v>330</v>
      </c>
      <c r="E92" s="46" t="s">
        <v>110</v>
      </c>
      <c r="F92" s="46" t="s">
        <v>306</v>
      </c>
      <c r="G92" s="59">
        <v>16048729.75</v>
      </c>
      <c r="H92" s="59">
        <v>366422.11</v>
      </c>
      <c r="I92" s="59">
        <v>20166.169999999998</v>
      </c>
      <c r="J92" s="59">
        <v>0</v>
      </c>
      <c r="K92" s="58">
        <v>0</v>
      </c>
      <c r="L92" s="58">
        <v>16435318.029999999</v>
      </c>
      <c r="M92" s="58">
        <v>0</v>
      </c>
      <c r="N92" s="59">
        <v>5089192.96</v>
      </c>
      <c r="O92" s="59">
        <v>1081167.28</v>
      </c>
      <c r="P92" s="57">
        <v>2365967.86</v>
      </c>
      <c r="Q92" s="59">
        <v>8710.9699999999993</v>
      </c>
      <c r="R92" s="59">
        <v>472319.09</v>
      </c>
      <c r="S92" s="59">
        <v>5294681.26</v>
      </c>
      <c r="T92" s="59">
        <v>699906.38</v>
      </c>
      <c r="U92" s="59">
        <v>0</v>
      </c>
      <c r="V92" s="59">
        <v>0</v>
      </c>
      <c r="W92" s="59">
        <v>588049.59</v>
      </c>
      <c r="X92" s="58">
        <v>922612.21</v>
      </c>
      <c r="Y92" s="58">
        <v>16522607.6</v>
      </c>
      <c r="Z92" s="62">
        <v>3.170020993031538E-2</v>
      </c>
      <c r="AA92" s="58">
        <v>898356.62</v>
      </c>
      <c r="AB92" s="58">
        <v>0</v>
      </c>
      <c r="AC92" s="58">
        <v>0</v>
      </c>
      <c r="AD92" s="58">
        <v>0</v>
      </c>
      <c r="AE92" s="58">
        <v>0</v>
      </c>
      <c r="AF92" s="58">
        <f t="shared" si="3"/>
        <v>0</v>
      </c>
      <c r="AG92" s="58">
        <v>331312.65000000002</v>
      </c>
      <c r="AH92" s="59">
        <v>30100.95</v>
      </c>
      <c r="AI92" s="59">
        <v>89698.87</v>
      </c>
      <c r="AJ92" s="58">
        <v>0</v>
      </c>
      <c r="AK92" s="59">
        <v>72566.06</v>
      </c>
      <c r="AL92" s="59">
        <v>870</v>
      </c>
      <c r="AM92" s="59">
        <v>47028.19</v>
      </c>
      <c r="AN92" s="59">
        <v>11747</v>
      </c>
      <c r="AO92" s="59">
        <v>2320.1</v>
      </c>
      <c r="AP92" s="59">
        <v>0</v>
      </c>
      <c r="AQ92" s="59">
        <v>34329.9</v>
      </c>
      <c r="AR92" s="59">
        <v>8690.9699999999993</v>
      </c>
      <c r="AS92" s="59">
        <v>0</v>
      </c>
      <c r="AT92" s="59">
        <v>9725.56</v>
      </c>
      <c r="AU92" s="59">
        <v>33014.660000000003</v>
      </c>
      <c r="AV92" s="59">
        <v>47291.5</v>
      </c>
      <c r="AW92" s="59">
        <v>718696.41</v>
      </c>
      <c r="AX92" s="59">
        <v>0</v>
      </c>
      <c r="AY92" s="63">
        <f t="shared" si="4"/>
        <v>0</v>
      </c>
      <c r="AZ92" s="58">
        <v>0</v>
      </c>
      <c r="BA92" s="62">
        <v>5.4874631494841383E-2</v>
      </c>
      <c r="BB92" s="59">
        <v>181953.31</v>
      </c>
      <c r="BC92" s="59">
        <v>338410.45</v>
      </c>
      <c r="BD92" s="58">
        <v>207592</v>
      </c>
      <c r="BE92" s="58">
        <v>0</v>
      </c>
      <c r="BF92" s="58">
        <v>78967.610000000306</v>
      </c>
      <c r="BG92" s="58">
        <v>0</v>
      </c>
      <c r="BH92" s="58">
        <v>0</v>
      </c>
      <c r="BI92" s="58">
        <v>0</v>
      </c>
      <c r="BJ92" s="58">
        <f t="shared" si="5"/>
        <v>0</v>
      </c>
      <c r="BK92" s="58">
        <v>0</v>
      </c>
      <c r="BL92" s="58">
        <v>1749</v>
      </c>
      <c r="BM92" s="58">
        <v>379</v>
      </c>
      <c r="BN92" s="59">
        <v>0</v>
      </c>
      <c r="BO92" s="59">
        <v>0</v>
      </c>
      <c r="BP92" s="59">
        <v>-12</v>
      </c>
      <c r="BQ92" s="59">
        <v>-25</v>
      </c>
      <c r="BR92" s="59">
        <v>-64</v>
      </c>
      <c r="BS92" s="59">
        <v>-80</v>
      </c>
      <c r="BT92" s="59">
        <v>0</v>
      </c>
      <c r="BU92" s="59">
        <v>0</v>
      </c>
      <c r="BV92" s="59">
        <v>0</v>
      </c>
      <c r="BW92" s="59">
        <v>-485</v>
      </c>
      <c r="BX92" s="59">
        <v>0</v>
      </c>
      <c r="BY92" s="59">
        <v>1462</v>
      </c>
      <c r="BZ92" s="59">
        <v>13</v>
      </c>
      <c r="CA92" s="59">
        <v>128</v>
      </c>
      <c r="CB92" s="59">
        <v>71</v>
      </c>
      <c r="CC92" s="59">
        <v>207</v>
      </c>
      <c r="CD92" s="59">
        <v>48</v>
      </c>
      <c r="CE92" s="59">
        <v>4</v>
      </c>
      <c r="CF92" s="60"/>
    </row>
    <row r="93" spans="1:84" ht="15.6" customHeight="1" x14ac:dyDescent="0.3">
      <c r="A93" s="46">
        <v>9</v>
      </c>
      <c r="B93" s="46" t="s">
        <v>331</v>
      </c>
      <c r="C93" s="46" t="s">
        <v>238</v>
      </c>
      <c r="D93" s="46" t="s">
        <v>332</v>
      </c>
      <c r="E93" s="46" t="s">
        <v>110</v>
      </c>
      <c r="F93" s="46" t="s">
        <v>306</v>
      </c>
      <c r="G93" s="59">
        <v>21597985.550000001</v>
      </c>
      <c r="H93" s="59">
        <v>1114934.47</v>
      </c>
      <c r="I93" s="59">
        <v>85846.67</v>
      </c>
      <c r="J93" s="59">
        <v>0</v>
      </c>
      <c r="K93" s="58">
        <v>0</v>
      </c>
      <c r="L93" s="58">
        <v>22798766.690000001</v>
      </c>
      <c r="M93" s="58">
        <v>0</v>
      </c>
      <c r="N93" s="59">
        <v>678164.98</v>
      </c>
      <c r="O93" s="59">
        <v>2478651.83</v>
      </c>
      <c r="P93" s="57">
        <v>4852541.46</v>
      </c>
      <c r="Q93" s="59">
        <v>0</v>
      </c>
      <c r="R93" s="59">
        <v>1504731.57</v>
      </c>
      <c r="S93" s="59">
        <v>9557461.0099999998</v>
      </c>
      <c r="T93" s="59">
        <v>1978271.57</v>
      </c>
      <c r="U93" s="59">
        <v>0</v>
      </c>
      <c r="V93" s="59">
        <v>0</v>
      </c>
      <c r="W93" s="59">
        <v>1227492.1399999999</v>
      </c>
      <c r="X93" s="58">
        <v>1437760.73</v>
      </c>
      <c r="Y93" s="58">
        <v>23715075.289999999</v>
      </c>
      <c r="Z93" s="62">
        <v>6.8663764880372707E-2</v>
      </c>
      <c r="AA93" s="58">
        <v>1389385.42</v>
      </c>
      <c r="AB93" s="58">
        <v>0</v>
      </c>
      <c r="AC93" s="58">
        <v>0</v>
      </c>
      <c r="AD93" s="58">
        <v>0</v>
      </c>
      <c r="AE93" s="58">
        <v>0</v>
      </c>
      <c r="AF93" s="58">
        <f t="shared" si="3"/>
        <v>0</v>
      </c>
      <c r="AG93" s="58">
        <v>565462.14</v>
      </c>
      <c r="AH93" s="59">
        <v>44677.19</v>
      </c>
      <c r="AI93" s="59">
        <v>138007.21</v>
      </c>
      <c r="AJ93" s="58">
        <v>0</v>
      </c>
      <c r="AK93" s="59">
        <v>95974.51</v>
      </c>
      <c r="AL93" s="59">
        <v>6487.6</v>
      </c>
      <c r="AM93" s="59">
        <v>63397.39</v>
      </c>
      <c r="AN93" s="59">
        <v>11747</v>
      </c>
      <c r="AO93" s="59">
        <v>2977</v>
      </c>
      <c r="AP93" s="59">
        <v>16000</v>
      </c>
      <c r="AQ93" s="59">
        <v>48089.229999999996</v>
      </c>
      <c r="AR93" s="59">
        <v>15340.23</v>
      </c>
      <c r="AS93" s="59">
        <v>983.96</v>
      </c>
      <c r="AT93" s="59">
        <v>69573.03</v>
      </c>
      <c r="AU93" s="59">
        <v>33676.18</v>
      </c>
      <c r="AV93" s="59">
        <v>46714.81</v>
      </c>
      <c r="AW93" s="59">
        <v>1159107.48</v>
      </c>
      <c r="AX93" s="59">
        <v>0</v>
      </c>
      <c r="AY93" s="63">
        <f t="shared" si="4"/>
        <v>0</v>
      </c>
      <c r="AZ93" s="58">
        <v>0</v>
      </c>
      <c r="BA93" s="62">
        <v>5.7713473006679075E-2</v>
      </c>
      <c r="BB93" s="59">
        <v>0</v>
      </c>
      <c r="BC93" s="59">
        <v>1559554.6</v>
      </c>
      <c r="BD93" s="58">
        <v>207592</v>
      </c>
      <c r="BE93" s="58">
        <v>2.91038304567337E-11</v>
      </c>
      <c r="BF93" s="58">
        <v>250127.47</v>
      </c>
      <c r="BG93" s="58">
        <v>0</v>
      </c>
      <c r="BH93" s="58">
        <v>0</v>
      </c>
      <c r="BI93" s="58">
        <v>0</v>
      </c>
      <c r="BJ93" s="58">
        <f t="shared" si="5"/>
        <v>0</v>
      </c>
      <c r="BK93" s="58">
        <v>0</v>
      </c>
      <c r="BL93" s="58">
        <v>3424</v>
      </c>
      <c r="BM93" s="58">
        <v>709</v>
      </c>
      <c r="BN93" s="59">
        <v>32</v>
      </c>
      <c r="BO93" s="59">
        <v>0</v>
      </c>
      <c r="BP93" s="59">
        <v>-24</v>
      </c>
      <c r="BQ93" s="59">
        <v>-73</v>
      </c>
      <c r="BR93" s="59">
        <v>-119</v>
      </c>
      <c r="BS93" s="59">
        <v>-182</v>
      </c>
      <c r="BT93" s="59">
        <v>0</v>
      </c>
      <c r="BU93" s="59">
        <v>0</v>
      </c>
      <c r="BV93" s="59">
        <v>-1</v>
      </c>
      <c r="BW93" s="59">
        <v>-754</v>
      </c>
      <c r="BX93" s="59">
        <v>-8</v>
      </c>
      <c r="BY93" s="59">
        <v>3004</v>
      </c>
      <c r="BZ93" s="59">
        <v>95</v>
      </c>
      <c r="CA93" s="59">
        <v>142</v>
      </c>
      <c r="CB93" s="59">
        <v>79</v>
      </c>
      <c r="CC93" s="59">
        <v>528</v>
      </c>
      <c r="CD93" s="59">
        <v>5</v>
      </c>
      <c r="CE93" s="59">
        <v>0</v>
      </c>
      <c r="CF93" s="60"/>
    </row>
    <row r="94" spans="1:84" ht="15.6" customHeight="1" x14ac:dyDescent="0.3">
      <c r="A94" s="46">
        <v>9</v>
      </c>
      <c r="B94" s="46" t="s">
        <v>333</v>
      </c>
      <c r="C94" s="46" t="s">
        <v>279</v>
      </c>
      <c r="D94" s="46" t="s">
        <v>334</v>
      </c>
      <c r="E94" s="46" t="s">
        <v>115</v>
      </c>
      <c r="F94" s="46" t="s">
        <v>302</v>
      </c>
      <c r="G94" s="59">
        <v>33217496.670000002</v>
      </c>
      <c r="H94" s="59">
        <v>11394671.720000001</v>
      </c>
      <c r="I94" s="59">
        <v>861990.16999999993</v>
      </c>
      <c r="J94" s="59">
        <v>0</v>
      </c>
      <c r="K94" s="58">
        <v>0</v>
      </c>
      <c r="L94" s="58">
        <v>45474158.560000002</v>
      </c>
      <c r="M94" s="58">
        <v>0</v>
      </c>
      <c r="N94" s="59">
        <v>14606515.84</v>
      </c>
      <c r="O94" s="59">
        <v>1522783.95</v>
      </c>
      <c r="P94" s="57">
        <v>6404917.9900000002</v>
      </c>
      <c r="Q94" s="59">
        <v>0</v>
      </c>
      <c r="R94" s="59">
        <v>1857862.06</v>
      </c>
      <c r="S94" s="59">
        <v>12726825.43</v>
      </c>
      <c r="T94" s="59">
        <v>4600425.66</v>
      </c>
      <c r="U94" s="59">
        <v>1555.57</v>
      </c>
      <c r="V94" s="59">
        <v>0</v>
      </c>
      <c r="W94" s="59">
        <v>1185465.8600000001</v>
      </c>
      <c r="X94" s="58">
        <v>2865987.17</v>
      </c>
      <c r="Y94" s="58">
        <v>45772339.530000001</v>
      </c>
      <c r="Z94" s="62">
        <v>0.10723531791098395</v>
      </c>
      <c r="AA94" s="58">
        <v>2864692.17</v>
      </c>
      <c r="AB94" s="58">
        <v>0</v>
      </c>
      <c r="AC94" s="58">
        <v>0</v>
      </c>
      <c r="AD94" s="58">
        <v>0</v>
      </c>
      <c r="AE94" s="58">
        <v>0</v>
      </c>
      <c r="AF94" s="58">
        <f t="shared" si="3"/>
        <v>0</v>
      </c>
      <c r="AG94" s="58">
        <v>1303979.25</v>
      </c>
      <c r="AH94" s="59">
        <v>102342.34</v>
      </c>
      <c r="AI94" s="59">
        <v>347984.18</v>
      </c>
      <c r="AJ94" s="58">
        <v>10428.120000000001</v>
      </c>
      <c r="AK94" s="59">
        <v>324770.3</v>
      </c>
      <c r="AL94" s="59">
        <v>5146.5</v>
      </c>
      <c r="AM94" s="59">
        <v>75200.22</v>
      </c>
      <c r="AN94" s="59">
        <v>11100</v>
      </c>
      <c r="AO94" s="59">
        <v>9597.48</v>
      </c>
      <c r="AP94" s="59">
        <v>0</v>
      </c>
      <c r="AQ94" s="59">
        <v>173614.98</v>
      </c>
      <c r="AR94" s="59">
        <v>22065.17</v>
      </c>
      <c r="AS94" s="59">
        <v>0</v>
      </c>
      <c r="AT94" s="59">
        <v>53574.59</v>
      </c>
      <c r="AU94" s="59">
        <v>121726.15</v>
      </c>
      <c r="AV94" s="59">
        <v>110307.54999999999</v>
      </c>
      <c r="AW94" s="59">
        <v>2671836.83</v>
      </c>
      <c r="AX94" s="59">
        <v>22100.11</v>
      </c>
      <c r="AY94" s="63">
        <f t="shared" si="4"/>
        <v>8.2715043642841019E-3</v>
      </c>
      <c r="AZ94" s="58">
        <v>0</v>
      </c>
      <c r="BA94" s="62">
        <v>5.7994084142276303E-2</v>
      </c>
      <c r="BB94" s="59">
        <v>805968.4</v>
      </c>
      <c r="BC94" s="59">
        <v>3978031.66</v>
      </c>
      <c r="BD94" s="58">
        <v>207592</v>
      </c>
      <c r="BE94" s="58">
        <v>0</v>
      </c>
      <c r="BF94" s="58">
        <v>517626.65999999898</v>
      </c>
      <c r="BG94" s="58">
        <v>0</v>
      </c>
      <c r="BH94" s="58">
        <v>0</v>
      </c>
      <c r="BI94" s="58">
        <v>0</v>
      </c>
      <c r="BJ94" s="58">
        <f t="shared" si="5"/>
        <v>0</v>
      </c>
      <c r="BK94" s="58">
        <v>0</v>
      </c>
      <c r="BL94" s="58">
        <v>3962</v>
      </c>
      <c r="BM94" s="58">
        <v>1097</v>
      </c>
      <c r="BN94" s="59">
        <v>24</v>
      </c>
      <c r="BO94" s="59">
        <v>0</v>
      </c>
      <c r="BP94" s="59">
        <v>-43</v>
      </c>
      <c r="BQ94" s="59">
        <v>-73</v>
      </c>
      <c r="BR94" s="59">
        <v>-207</v>
      </c>
      <c r="BS94" s="59">
        <v>-231</v>
      </c>
      <c r="BT94" s="59">
        <v>0</v>
      </c>
      <c r="BU94" s="59">
        <v>0</v>
      </c>
      <c r="BV94" s="59">
        <v>-5</v>
      </c>
      <c r="BW94" s="59">
        <v>-747</v>
      </c>
      <c r="BX94" s="59">
        <v>-2</v>
      </c>
      <c r="BY94" s="59">
        <v>3775</v>
      </c>
      <c r="BZ94" s="59">
        <v>20</v>
      </c>
      <c r="CA94" s="59">
        <v>198</v>
      </c>
      <c r="CB94" s="59">
        <v>112</v>
      </c>
      <c r="CC94" s="59">
        <v>403</v>
      </c>
      <c r="CD94" s="59">
        <v>34</v>
      </c>
      <c r="CE94" s="59">
        <v>0</v>
      </c>
      <c r="CF94" s="60"/>
    </row>
    <row r="95" spans="1:84" s="72" customFormat="1" ht="15.6" customHeight="1" x14ac:dyDescent="0.3">
      <c r="A95" s="64">
        <v>9</v>
      </c>
      <c r="B95" s="64" t="s">
        <v>335</v>
      </c>
      <c r="C95" s="64" t="s">
        <v>336</v>
      </c>
      <c r="D95" s="64" t="s">
        <v>337</v>
      </c>
      <c r="E95" s="64" t="s">
        <v>110</v>
      </c>
      <c r="F95" s="64" t="s">
        <v>306</v>
      </c>
      <c r="G95" s="58">
        <v>57486834.957999997</v>
      </c>
      <c r="H95" s="58">
        <v>0</v>
      </c>
      <c r="I95" s="58">
        <v>1466278.852</v>
      </c>
      <c r="J95" s="58">
        <v>0</v>
      </c>
      <c r="K95" s="58">
        <v>0</v>
      </c>
      <c r="L95" s="58">
        <v>58953113.810000002</v>
      </c>
      <c r="M95" s="58">
        <v>0</v>
      </c>
      <c r="N95" s="58">
        <v>17544437.260000002</v>
      </c>
      <c r="O95" s="58">
        <v>4004055.03</v>
      </c>
      <c r="P95" s="58">
        <v>11858856.98</v>
      </c>
      <c r="Q95" s="58">
        <v>2028.03</v>
      </c>
      <c r="R95" s="58">
        <v>2065570.51</v>
      </c>
      <c r="S95" s="58">
        <v>16591740.51</v>
      </c>
      <c r="T95" s="58">
        <v>3034266.46</v>
      </c>
      <c r="U95" s="58">
        <v>0</v>
      </c>
      <c r="V95" s="58">
        <v>0</v>
      </c>
      <c r="W95" s="58">
        <v>1988417.59</v>
      </c>
      <c r="X95" s="58">
        <v>2244635.0499999998</v>
      </c>
      <c r="Y95" s="58">
        <v>59334007.420000002</v>
      </c>
      <c r="Z95" s="62">
        <v>2.5535644484037206E-2</v>
      </c>
      <c r="AA95" s="58">
        <v>2244531.0499999998</v>
      </c>
      <c r="AB95" s="58">
        <v>0</v>
      </c>
      <c r="AC95" s="58">
        <v>0</v>
      </c>
      <c r="AD95" s="58">
        <v>0</v>
      </c>
      <c r="AE95" s="58">
        <v>0</v>
      </c>
      <c r="AF95" s="58">
        <f t="shared" si="3"/>
        <v>0</v>
      </c>
      <c r="AG95" s="58">
        <v>1259519.21</v>
      </c>
      <c r="AH95" s="58">
        <v>98199.98</v>
      </c>
      <c r="AI95" s="58">
        <v>335691.01</v>
      </c>
      <c r="AJ95" s="58">
        <v>0</v>
      </c>
      <c r="AK95" s="58">
        <v>294836.5</v>
      </c>
      <c r="AL95" s="58">
        <v>14767.4</v>
      </c>
      <c r="AM95" s="58">
        <v>151480.54</v>
      </c>
      <c r="AN95" s="58">
        <v>11747</v>
      </c>
      <c r="AO95" s="58">
        <v>4816.33</v>
      </c>
      <c r="AP95" s="58">
        <v>0</v>
      </c>
      <c r="AQ95" s="58">
        <v>53694.33</v>
      </c>
      <c r="AR95" s="58">
        <v>12392.61</v>
      </c>
      <c r="AS95" s="58">
        <v>0</v>
      </c>
      <c r="AT95" s="58">
        <v>24914.25</v>
      </c>
      <c r="AU95" s="58">
        <v>114124.76</v>
      </c>
      <c r="AV95" s="58">
        <v>72163.89</v>
      </c>
      <c r="AW95" s="58">
        <v>2448347.81</v>
      </c>
      <c r="AX95" s="58">
        <v>0</v>
      </c>
      <c r="AY95" s="62">
        <f t="shared" si="4"/>
        <v>0</v>
      </c>
      <c r="AZ95" s="58">
        <v>1587.19</v>
      </c>
      <c r="BA95" s="62">
        <v>3.9044262075653653E-2</v>
      </c>
      <c r="BB95" s="58">
        <v>612083.48</v>
      </c>
      <c r="BC95" s="58">
        <v>855879.9</v>
      </c>
      <c r="BD95" s="58">
        <v>207592</v>
      </c>
      <c r="BE95" s="58">
        <v>0</v>
      </c>
      <c r="BF95" s="58">
        <v>194499.00000000099</v>
      </c>
      <c r="BG95" s="58">
        <v>0</v>
      </c>
      <c r="BH95" s="58">
        <v>0</v>
      </c>
      <c r="BI95" s="58">
        <v>0</v>
      </c>
      <c r="BJ95" s="58">
        <f t="shared" si="5"/>
        <v>0</v>
      </c>
      <c r="BK95" s="58">
        <v>0</v>
      </c>
      <c r="BL95" s="58">
        <v>5596</v>
      </c>
      <c r="BM95" s="58">
        <v>1711</v>
      </c>
      <c r="BN95" s="58">
        <v>72</v>
      </c>
      <c r="BO95" s="58">
        <v>-151</v>
      </c>
      <c r="BP95" s="58">
        <v>-60</v>
      </c>
      <c r="BQ95" s="58">
        <v>-189</v>
      </c>
      <c r="BR95" s="58">
        <v>-358</v>
      </c>
      <c r="BS95" s="58">
        <v>-518</v>
      </c>
      <c r="BT95" s="58">
        <v>0</v>
      </c>
      <c r="BU95" s="58">
        <v>-2</v>
      </c>
      <c r="BV95" s="58">
        <v>0</v>
      </c>
      <c r="BW95" s="58">
        <v>-1107</v>
      </c>
      <c r="BX95" s="58">
        <v>-8</v>
      </c>
      <c r="BY95" s="58">
        <v>4986</v>
      </c>
      <c r="BZ95" s="58">
        <v>76</v>
      </c>
      <c r="CA95" s="58">
        <v>429</v>
      </c>
      <c r="CB95" s="58">
        <v>165</v>
      </c>
      <c r="CC95" s="58">
        <v>465</v>
      </c>
      <c r="CD95" s="58">
        <v>46</v>
      </c>
      <c r="CE95" s="58">
        <v>2</v>
      </c>
      <c r="CF95" s="61"/>
    </row>
    <row r="96" spans="1:84" ht="15.6" customHeight="1" x14ac:dyDescent="0.3">
      <c r="A96" s="46">
        <v>9</v>
      </c>
      <c r="B96" s="46" t="s">
        <v>338</v>
      </c>
      <c r="C96" s="46" t="s">
        <v>339</v>
      </c>
      <c r="D96" s="46" t="s">
        <v>309</v>
      </c>
      <c r="E96" s="46" t="s">
        <v>115</v>
      </c>
      <c r="F96" s="46" t="s">
        <v>302</v>
      </c>
      <c r="G96" s="59">
        <v>47601138.340000004</v>
      </c>
      <c r="H96" s="59">
        <v>17004485.579999998</v>
      </c>
      <c r="I96" s="59">
        <v>1242478.1100000001</v>
      </c>
      <c r="J96" s="59">
        <v>0</v>
      </c>
      <c r="K96" s="58">
        <v>0</v>
      </c>
      <c r="L96" s="58">
        <v>65848102.030000001</v>
      </c>
      <c r="M96" s="58">
        <v>0</v>
      </c>
      <c r="N96" s="59">
        <v>23632627.699999999</v>
      </c>
      <c r="O96" s="59">
        <v>2634902.9700000002</v>
      </c>
      <c r="P96" s="57">
        <v>7751626.7199999997</v>
      </c>
      <c r="Q96" s="59">
        <v>0</v>
      </c>
      <c r="R96" s="59">
        <v>2609504.04</v>
      </c>
      <c r="S96" s="59">
        <v>17916950.59</v>
      </c>
      <c r="T96" s="59">
        <v>7198540.4500000002</v>
      </c>
      <c r="U96" s="59">
        <v>2718.56</v>
      </c>
      <c r="V96" s="59">
        <v>0</v>
      </c>
      <c r="W96" s="59">
        <v>2066183.91</v>
      </c>
      <c r="X96" s="58">
        <v>4180391.72</v>
      </c>
      <c r="Y96" s="58">
        <v>67993446.659999996</v>
      </c>
      <c r="Z96" s="62">
        <v>0.12815391196054918</v>
      </c>
      <c r="AA96" s="58">
        <v>4012224.85</v>
      </c>
      <c r="AB96" s="58">
        <v>0</v>
      </c>
      <c r="AC96" s="58">
        <v>0</v>
      </c>
      <c r="AD96" s="58">
        <v>0</v>
      </c>
      <c r="AE96" s="58">
        <v>35.28</v>
      </c>
      <c r="AF96" s="58">
        <f t="shared" si="3"/>
        <v>35.28</v>
      </c>
      <c r="AG96" s="58">
        <v>2246832.35</v>
      </c>
      <c r="AH96" s="59">
        <v>193297.33</v>
      </c>
      <c r="AI96" s="59">
        <v>717982.04</v>
      </c>
      <c r="AJ96" s="58">
        <v>0</v>
      </c>
      <c r="AK96" s="59">
        <v>294147.21999999997</v>
      </c>
      <c r="AL96" s="59">
        <v>6960.12</v>
      </c>
      <c r="AM96" s="59">
        <v>61272.85</v>
      </c>
      <c r="AN96" s="59">
        <v>13500</v>
      </c>
      <c r="AO96" s="59">
        <v>23821.33</v>
      </c>
      <c r="AP96" s="59">
        <v>0</v>
      </c>
      <c r="AQ96" s="59">
        <v>194158.65000000002</v>
      </c>
      <c r="AR96" s="59">
        <v>55074.33</v>
      </c>
      <c r="AS96" s="59">
        <v>0</v>
      </c>
      <c r="AT96" s="59">
        <v>35987.870000000003</v>
      </c>
      <c r="AU96" s="59">
        <v>111312.01</v>
      </c>
      <c r="AV96" s="59">
        <v>138535.03</v>
      </c>
      <c r="AW96" s="59">
        <v>4092881.13</v>
      </c>
      <c r="AX96" s="59">
        <v>0</v>
      </c>
      <c r="AY96" s="63">
        <f t="shared" si="4"/>
        <v>0</v>
      </c>
      <c r="AZ96" s="58">
        <v>0</v>
      </c>
      <c r="BA96" s="62">
        <v>5.3991632711395572E-2</v>
      </c>
      <c r="BB96" s="59">
        <v>1385718.37</v>
      </c>
      <c r="BC96" s="59">
        <v>6893745.0700000003</v>
      </c>
      <c r="BD96" s="58">
        <v>207592</v>
      </c>
      <c r="BE96" s="58">
        <v>0</v>
      </c>
      <c r="BF96" s="58">
        <v>226578.3</v>
      </c>
      <c r="BG96" s="58">
        <v>0</v>
      </c>
      <c r="BH96" s="58">
        <v>0</v>
      </c>
      <c r="BI96" s="58">
        <v>0</v>
      </c>
      <c r="BJ96" s="58">
        <f t="shared" si="5"/>
        <v>0</v>
      </c>
      <c r="BK96" s="58">
        <v>0</v>
      </c>
      <c r="BL96" s="58">
        <v>6309</v>
      </c>
      <c r="BM96" s="58">
        <v>1635</v>
      </c>
      <c r="BN96" s="59">
        <v>52</v>
      </c>
      <c r="BO96" s="59">
        <v>-38</v>
      </c>
      <c r="BP96" s="59">
        <v>-66</v>
      </c>
      <c r="BQ96" s="59">
        <v>-107</v>
      </c>
      <c r="BR96" s="59">
        <v>-390</v>
      </c>
      <c r="BS96" s="59">
        <v>-418</v>
      </c>
      <c r="BT96" s="59">
        <v>2</v>
      </c>
      <c r="BU96" s="59">
        <v>-6</v>
      </c>
      <c r="BV96" s="59">
        <v>20</v>
      </c>
      <c r="BW96" s="59">
        <v>-1232</v>
      </c>
      <c r="BX96" s="59">
        <v>-3</v>
      </c>
      <c r="BY96" s="59">
        <v>5758</v>
      </c>
      <c r="BZ96" s="59">
        <v>37</v>
      </c>
      <c r="CA96" s="59">
        <v>306</v>
      </c>
      <c r="CB96" s="59">
        <v>161</v>
      </c>
      <c r="CC96" s="59">
        <v>715</v>
      </c>
      <c r="CD96" s="59">
        <v>51</v>
      </c>
      <c r="CE96" s="59">
        <v>7</v>
      </c>
      <c r="CF96" s="60"/>
    </row>
    <row r="97" spans="1:84" ht="15.6" customHeight="1" x14ac:dyDescent="0.3">
      <c r="A97" s="46">
        <v>9</v>
      </c>
      <c r="B97" s="46" t="s">
        <v>340</v>
      </c>
      <c r="C97" s="46" t="s">
        <v>341</v>
      </c>
      <c r="D97" s="46" t="s">
        <v>342</v>
      </c>
      <c r="E97" s="46" t="s">
        <v>110</v>
      </c>
      <c r="F97" s="46" t="s">
        <v>306</v>
      </c>
      <c r="G97" s="59">
        <v>12854731.359999999</v>
      </c>
      <c r="H97" s="59">
        <v>0</v>
      </c>
      <c r="I97" s="59">
        <v>228568.34</v>
      </c>
      <c r="J97" s="59">
        <v>0</v>
      </c>
      <c r="K97" s="58">
        <v>0</v>
      </c>
      <c r="L97" s="58">
        <v>13083299.699999999</v>
      </c>
      <c r="M97" s="58">
        <v>0</v>
      </c>
      <c r="N97" s="59">
        <v>2737397.18</v>
      </c>
      <c r="O97" s="59">
        <v>1006733.4</v>
      </c>
      <c r="P97" s="57">
        <v>960147.26</v>
      </c>
      <c r="Q97" s="59">
        <v>7435.07</v>
      </c>
      <c r="R97" s="59">
        <v>600579.86</v>
      </c>
      <c r="S97" s="59">
        <v>6065814.8899999997</v>
      </c>
      <c r="T97" s="59">
        <v>316049.09999999998</v>
      </c>
      <c r="U97" s="59">
        <v>0</v>
      </c>
      <c r="V97" s="59">
        <v>0</v>
      </c>
      <c r="W97" s="59">
        <v>422643.06</v>
      </c>
      <c r="X97" s="58">
        <v>998530.13</v>
      </c>
      <c r="Y97" s="58">
        <v>13115329.949999999</v>
      </c>
      <c r="Z97" s="62">
        <v>5.6548172781107194E-2</v>
      </c>
      <c r="AA97" s="58">
        <v>998155.13</v>
      </c>
      <c r="AB97" s="58">
        <v>0</v>
      </c>
      <c r="AC97" s="58">
        <v>0</v>
      </c>
      <c r="AD97" s="58">
        <v>0</v>
      </c>
      <c r="AE97" s="58">
        <v>0</v>
      </c>
      <c r="AF97" s="58">
        <f t="shared" si="3"/>
        <v>0</v>
      </c>
      <c r="AG97" s="58">
        <v>417343.36</v>
      </c>
      <c r="AH97" s="59">
        <v>35907.730000000003</v>
      </c>
      <c r="AI97" s="59">
        <v>115984.98</v>
      </c>
      <c r="AJ97" s="58">
        <v>0</v>
      </c>
      <c r="AK97" s="59">
        <v>36270.629999999997</v>
      </c>
      <c r="AL97" s="59">
        <v>14717.59</v>
      </c>
      <c r="AM97" s="59">
        <v>45903.88</v>
      </c>
      <c r="AN97" s="59">
        <v>11747</v>
      </c>
      <c r="AO97" s="59">
        <v>4816.33</v>
      </c>
      <c r="AP97" s="59">
        <v>0</v>
      </c>
      <c r="AQ97" s="59">
        <v>33276.89</v>
      </c>
      <c r="AR97" s="59">
        <v>2995.15</v>
      </c>
      <c r="AS97" s="59">
        <v>0</v>
      </c>
      <c r="AT97" s="59">
        <v>30369.63</v>
      </c>
      <c r="AU97" s="59">
        <v>31903.040000000001</v>
      </c>
      <c r="AV97" s="59">
        <v>34289.019999999997</v>
      </c>
      <c r="AW97" s="59">
        <v>815525.23</v>
      </c>
      <c r="AX97" s="59">
        <v>0</v>
      </c>
      <c r="AY97" s="63">
        <f t="shared" si="4"/>
        <v>0</v>
      </c>
      <c r="AZ97" s="58">
        <v>0</v>
      </c>
      <c r="BA97" s="62">
        <v>7.3320044987300048E-2</v>
      </c>
      <c r="BB97" s="59">
        <v>362730.18</v>
      </c>
      <c r="BC97" s="59">
        <v>364181.39</v>
      </c>
      <c r="BD97" s="58">
        <v>204478</v>
      </c>
      <c r="BE97" s="58">
        <v>0</v>
      </c>
      <c r="BF97" s="58">
        <v>189154.77</v>
      </c>
      <c r="BG97" s="58">
        <v>0</v>
      </c>
      <c r="BH97" s="58">
        <v>0</v>
      </c>
      <c r="BI97" s="58">
        <v>0</v>
      </c>
      <c r="BJ97" s="58">
        <f t="shared" si="5"/>
        <v>0</v>
      </c>
      <c r="BK97" s="58">
        <v>0</v>
      </c>
      <c r="BL97" s="58">
        <v>1524</v>
      </c>
      <c r="BM97" s="58">
        <v>362</v>
      </c>
      <c r="BN97" s="59">
        <v>6</v>
      </c>
      <c r="BO97" s="59">
        <v>0</v>
      </c>
      <c r="BP97" s="59">
        <v>-20</v>
      </c>
      <c r="BQ97" s="59">
        <v>-29</v>
      </c>
      <c r="BR97" s="59">
        <v>-111</v>
      </c>
      <c r="BS97" s="59">
        <v>-114</v>
      </c>
      <c r="BT97" s="59">
        <v>0</v>
      </c>
      <c r="BU97" s="59">
        <v>-1</v>
      </c>
      <c r="BV97" s="59">
        <v>28</v>
      </c>
      <c r="BW97" s="59">
        <v>-382</v>
      </c>
      <c r="BX97" s="59">
        <v>-1</v>
      </c>
      <c r="BY97" s="59">
        <v>1262</v>
      </c>
      <c r="BZ97" s="59">
        <v>5</v>
      </c>
      <c r="CA97" s="59">
        <v>192</v>
      </c>
      <c r="CB97" s="59">
        <v>68</v>
      </c>
      <c r="CC97" s="59">
        <v>106</v>
      </c>
      <c r="CD97" s="59">
        <v>1</v>
      </c>
      <c r="CE97" s="59">
        <v>8</v>
      </c>
      <c r="CF97" s="60"/>
    </row>
    <row r="98" spans="1:84" ht="15.6" customHeight="1" x14ac:dyDescent="0.3">
      <c r="A98" s="40">
        <v>10</v>
      </c>
      <c r="B98" s="41" t="s">
        <v>343</v>
      </c>
      <c r="C98" s="41" t="s">
        <v>153</v>
      </c>
      <c r="D98" s="46" t="s">
        <v>344</v>
      </c>
      <c r="E98" s="46" t="s">
        <v>129</v>
      </c>
      <c r="F98" s="46" t="s">
        <v>345</v>
      </c>
      <c r="G98" s="59">
        <v>30449518.449999999</v>
      </c>
      <c r="H98" s="59">
        <v>0</v>
      </c>
      <c r="I98" s="59">
        <v>481985.15</v>
      </c>
      <c r="J98" s="59">
        <v>0</v>
      </c>
      <c r="K98" s="58">
        <v>0</v>
      </c>
      <c r="L98" s="58">
        <v>30931503.600000001</v>
      </c>
      <c r="M98" s="58">
        <v>0</v>
      </c>
      <c r="N98" s="59">
        <v>8309665.7199999997</v>
      </c>
      <c r="O98" s="59">
        <v>881660.05</v>
      </c>
      <c r="P98" s="57">
        <v>8156828.1699999999</v>
      </c>
      <c r="Q98" s="59">
        <v>0</v>
      </c>
      <c r="R98" s="59">
        <v>662533.65</v>
      </c>
      <c r="S98" s="59">
        <v>7427986.2699999996</v>
      </c>
      <c r="T98" s="59">
        <v>3809259.65</v>
      </c>
      <c r="U98" s="59">
        <v>0</v>
      </c>
      <c r="V98" s="59">
        <v>0</v>
      </c>
      <c r="W98" s="59">
        <v>557615.44999999995</v>
      </c>
      <c r="X98" s="58">
        <v>1889444.67</v>
      </c>
      <c r="Y98" s="58">
        <v>31694993.629999999</v>
      </c>
      <c r="Z98" s="62">
        <v>0.1329693284525493</v>
      </c>
      <c r="AA98" s="58">
        <v>1762569.52</v>
      </c>
      <c r="AB98" s="58">
        <v>0</v>
      </c>
      <c r="AC98" s="58">
        <v>0</v>
      </c>
      <c r="AD98" s="58">
        <v>0</v>
      </c>
      <c r="AE98" s="58">
        <v>0</v>
      </c>
      <c r="AF98" s="58">
        <f t="shared" si="3"/>
        <v>0</v>
      </c>
      <c r="AG98" s="58">
        <v>916985.35</v>
      </c>
      <c r="AH98" s="59">
        <v>75294.899999999994</v>
      </c>
      <c r="AI98" s="59">
        <v>249446.58</v>
      </c>
      <c r="AJ98" s="58">
        <v>0</v>
      </c>
      <c r="AK98" s="59">
        <v>75399.75</v>
      </c>
      <c r="AL98" s="59">
        <v>1326.07</v>
      </c>
      <c r="AM98" s="59">
        <v>63203.65</v>
      </c>
      <c r="AN98" s="59">
        <v>11900</v>
      </c>
      <c r="AO98" s="59">
        <v>0</v>
      </c>
      <c r="AP98" s="59">
        <v>24786.400000000001</v>
      </c>
      <c r="AQ98" s="59">
        <v>62322.82</v>
      </c>
      <c r="AR98" s="59">
        <v>22422.25</v>
      </c>
      <c r="AS98" s="59">
        <v>0</v>
      </c>
      <c r="AT98" s="59">
        <v>1586.28</v>
      </c>
      <c r="AU98" s="59">
        <v>19723.87</v>
      </c>
      <c r="AV98" s="59">
        <v>65586.720000000001</v>
      </c>
      <c r="AW98" s="59">
        <v>1589984.64</v>
      </c>
      <c r="AX98" s="59">
        <v>119602.23</v>
      </c>
      <c r="AY98" s="63">
        <f t="shared" si="4"/>
        <v>7.5222254977255626E-2</v>
      </c>
      <c r="AZ98" s="58">
        <v>0</v>
      </c>
      <c r="BA98" s="62">
        <v>5.000288751384957E-2</v>
      </c>
      <c r="BB98" s="59">
        <v>0</v>
      </c>
      <c r="BC98" s="59">
        <v>4048852.02</v>
      </c>
      <c r="BD98" s="58">
        <v>207592</v>
      </c>
      <c r="BE98" s="58">
        <v>0</v>
      </c>
      <c r="BF98" s="58">
        <v>169290.26</v>
      </c>
      <c r="BG98" s="58">
        <v>0</v>
      </c>
      <c r="BH98" s="58">
        <v>0</v>
      </c>
      <c r="BI98" s="58">
        <v>0</v>
      </c>
      <c r="BJ98" s="58">
        <f t="shared" si="5"/>
        <v>0</v>
      </c>
      <c r="BK98" s="58">
        <v>0</v>
      </c>
      <c r="BL98" s="58">
        <v>5689</v>
      </c>
      <c r="BM98" s="58">
        <v>1192</v>
      </c>
      <c r="BN98" s="59">
        <v>6</v>
      </c>
      <c r="BO98" s="59">
        <v>-13</v>
      </c>
      <c r="BP98" s="59">
        <v>-14</v>
      </c>
      <c r="BQ98" s="59">
        <v>-113</v>
      </c>
      <c r="BR98" s="59">
        <v>-145</v>
      </c>
      <c r="BS98" s="59">
        <v>-435</v>
      </c>
      <c r="BT98" s="59">
        <v>2</v>
      </c>
      <c r="BU98" s="59">
        <v>0</v>
      </c>
      <c r="BV98" s="59">
        <v>-2</v>
      </c>
      <c r="BW98" s="59">
        <v>-1340</v>
      </c>
      <c r="BX98" s="59">
        <v>-7</v>
      </c>
      <c r="BY98" s="59">
        <v>4820</v>
      </c>
      <c r="BZ98" s="59">
        <v>0</v>
      </c>
      <c r="CA98" s="59">
        <v>159</v>
      </c>
      <c r="CB98" s="59">
        <v>128</v>
      </c>
      <c r="CC98" s="59">
        <v>1030</v>
      </c>
      <c r="CD98" s="59">
        <v>19</v>
      </c>
      <c r="CE98" s="59">
        <v>10</v>
      </c>
      <c r="CF98" s="60"/>
    </row>
    <row r="99" spans="1:84" s="72" customFormat="1" ht="15.6" customHeight="1" x14ac:dyDescent="0.3">
      <c r="A99" s="65">
        <v>10</v>
      </c>
      <c r="B99" s="45" t="s">
        <v>579</v>
      </c>
      <c r="C99" s="66"/>
      <c r="D99" s="64" t="s">
        <v>346</v>
      </c>
      <c r="E99" s="64" t="s">
        <v>129</v>
      </c>
      <c r="F99" s="64" t="s">
        <v>345</v>
      </c>
      <c r="G99" s="58">
        <v>31533714</v>
      </c>
      <c r="H99" s="58">
        <v>20005766</v>
      </c>
      <c r="I99" s="58">
        <v>540392</v>
      </c>
      <c r="J99" s="58">
        <v>0</v>
      </c>
      <c r="K99" s="58">
        <v>0</v>
      </c>
      <c r="L99" s="58">
        <v>52079873</v>
      </c>
      <c r="M99" s="58">
        <v>0</v>
      </c>
      <c r="N99" s="58">
        <v>14614895</v>
      </c>
      <c r="O99" s="58">
        <v>3374842</v>
      </c>
      <c r="P99" s="58">
        <v>8163000</v>
      </c>
      <c r="Q99" s="58">
        <v>219726</v>
      </c>
      <c r="R99" s="58">
        <v>2400001</v>
      </c>
      <c r="S99" s="58">
        <v>19315277</v>
      </c>
      <c r="T99" s="58">
        <v>4044774</v>
      </c>
      <c r="U99" s="58">
        <v>0</v>
      </c>
      <c r="V99" s="58">
        <v>34346</v>
      </c>
      <c r="W99" s="58">
        <v>2097435</v>
      </c>
      <c r="X99" s="58">
        <v>149537</v>
      </c>
      <c r="Y99" s="58">
        <v>57690745</v>
      </c>
      <c r="Z99" s="62">
        <v>7.8E-2</v>
      </c>
      <c r="AA99" s="58">
        <v>3276913</v>
      </c>
      <c r="AB99" s="58">
        <v>0</v>
      </c>
      <c r="AC99" s="58">
        <v>0</v>
      </c>
      <c r="AD99" s="58">
        <v>0</v>
      </c>
      <c r="AE99" s="58">
        <v>449</v>
      </c>
      <c r="AF99" s="58">
        <f t="shared" si="3"/>
        <v>449</v>
      </c>
      <c r="AG99" s="58">
        <v>1738827</v>
      </c>
      <c r="AH99" s="58">
        <v>148260</v>
      </c>
      <c r="AI99" s="58">
        <v>497958</v>
      </c>
      <c r="AJ99" s="58">
        <v>0</v>
      </c>
      <c r="AK99" s="58">
        <v>254508</v>
      </c>
      <c r="AL99" s="58">
        <v>29053</v>
      </c>
      <c r="AM99" s="58">
        <v>46020</v>
      </c>
      <c r="AN99" s="58">
        <v>21900</v>
      </c>
      <c r="AO99" s="58">
        <v>9798</v>
      </c>
      <c r="AP99" s="58">
        <v>77950</v>
      </c>
      <c r="AQ99" s="58">
        <v>86496</v>
      </c>
      <c r="AR99" s="58">
        <v>18932</v>
      </c>
      <c r="AS99" s="58">
        <v>0</v>
      </c>
      <c r="AT99" s="58">
        <v>3249</v>
      </c>
      <c r="AU99" s="58">
        <v>43822</v>
      </c>
      <c r="AV99" s="58">
        <v>92630</v>
      </c>
      <c r="AW99" s="58">
        <v>3069304</v>
      </c>
      <c r="AX99" s="58">
        <v>56128</v>
      </c>
      <c r="AY99" s="62">
        <f t="shared" si="4"/>
        <v>1.8286881977151823E-2</v>
      </c>
      <c r="AZ99" s="58">
        <v>0</v>
      </c>
      <c r="BA99" s="62">
        <v>5.5E-2</v>
      </c>
      <c r="BB99" s="58">
        <v>0</v>
      </c>
      <c r="BC99" s="58">
        <v>3949837</v>
      </c>
      <c r="BD99" s="58">
        <v>206233</v>
      </c>
      <c r="BE99" s="58">
        <v>0</v>
      </c>
      <c r="BF99" s="58">
        <v>515869</v>
      </c>
      <c r="BG99" s="58">
        <v>0</v>
      </c>
      <c r="BH99" s="58">
        <v>0</v>
      </c>
      <c r="BI99" s="58">
        <v>0</v>
      </c>
      <c r="BJ99" s="58">
        <f t="shared" si="5"/>
        <v>0</v>
      </c>
      <c r="BK99" s="58">
        <v>0</v>
      </c>
      <c r="BL99" s="58">
        <v>6111</v>
      </c>
      <c r="BM99" s="58">
        <v>1763</v>
      </c>
      <c r="BN99" s="58">
        <v>168</v>
      </c>
      <c r="BO99" s="58">
        <v>-27</v>
      </c>
      <c r="BP99" s="58">
        <v>-82</v>
      </c>
      <c r="BQ99" s="58">
        <v>-275</v>
      </c>
      <c r="BR99" s="58">
        <v>-269</v>
      </c>
      <c r="BS99" s="58">
        <v>-473</v>
      </c>
      <c r="BT99" s="58">
        <v>32</v>
      </c>
      <c r="BU99" s="58">
        <v>0</v>
      </c>
      <c r="BV99" s="58">
        <v>1361</v>
      </c>
      <c r="BW99" s="58">
        <v>-1823</v>
      </c>
      <c r="BX99" s="58">
        <v>-7</v>
      </c>
      <c r="BY99" s="58">
        <v>5924</v>
      </c>
      <c r="BZ99" s="58">
        <v>0</v>
      </c>
      <c r="CA99" s="58">
        <v>518</v>
      </c>
      <c r="CB99" s="58">
        <v>268</v>
      </c>
      <c r="CC99" s="58">
        <v>1015</v>
      </c>
      <c r="CD99" s="58">
        <v>0</v>
      </c>
      <c r="CE99" s="58">
        <v>15</v>
      </c>
      <c r="CF99" s="77"/>
    </row>
    <row r="100" spans="1:84" ht="15.6" customHeight="1" x14ac:dyDescent="0.3">
      <c r="A100" s="40">
        <v>10</v>
      </c>
      <c r="B100" s="41" t="s">
        <v>347</v>
      </c>
      <c r="C100" s="41" t="s">
        <v>348</v>
      </c>
      <c r="D100" s="46" t="s">
        <v>349</v>
      </c>
      <c r="E100" s="46" t="s">
        <v>110</v>
      </c>
      <c r="F100" s="46" t="s">
        <v>345</v>
      </c>
      <c r="G100" s="59">
        <v>70807221.090000004</v>
      </c>
      <c r="H100" s="59">
        <v>0</v>
      </c>
      <c r="I100" s="59">
        <v>417225.98</v>
      </c>
      <c r="J100" s="59">
        <v>0</v>
      </c>
      <c r="K100" s="58">
        <v>0</v>
      </c>
      <c r="L100" s="58">
        <v>71224447.069999993</v>
      </c>
      <c r="M100" s="58">
        <v>0</v>
      </c>
      <c r="N100" s="59">
        <v>35283079.079999998</v>
      </c>
      <c r="O100" s="59">
        <v>3374571.51</v>
      </c>
      <c r="P100" s="57">
        <v>12089887.59</v>
      </c>
      <c r="Q100" s="59">
        <v>9938.24</v>
      </c>
      <c r="R100" s="59">
        <v>2528461.2999999998</v>
      </c>
      <c r="S100" s="59">
        <v>11396255.140000001</v>
      </c>
      <c r="T100" s="59">
        <v>4094529.81</v>
      </c>
      <c r="U100" s="59">
        <v>0</v>
      </c>
      <c r="V100" s="59">
        <v>244967.96</v>
      </c>
      <c r="W100" s="59">
        <v>2354820.96</v>
      </c>
      <c r="X100" s="58">
        <v>2212295.4299999997</v>
      </c>
      <c r="Y100" s="58">
        <v>73588807.019999996</v>
      </c>
      <c r="Z100" s="62">
        <v>0.13544363177041058</v>
      </c>
      <c r="AA100" s="58">
        <v>2099440.2599999998</v>
      </c>
      <c r="AB100" s="58">
        <v>0</v>
      </c>
      <c r="AC100" s="58">
        <v>0</v>
      </c>
      <c r="AD100" s="58">
        <v>0</v>
      </c>
      <c r="AE100" s="58">
        <v>0</v>
      </c>
      <c r="AF100" s="58">
        <f t="shared" si="3"/>
        <v>0</v>
      </c>
      <c r="AG100" s="58">
        <v>1054252.47</v>
      </c>
      <c r="AH100" s="59">
        <v>85862.94</v>
      </c>
      <c r="AI100" s="59">
        <v>279682.93</v>
      </c>
      <c r="AJ100" s="58">
        <v>0</v>
      </c>
      <c r="AK100" s="59">
        <v>159494.85999999999</v>
      </c>
      <c r="AL100" s="59">
        <v>42800</v>
      </c>
      <c r="AM100" s="59">
        <v>144225.49</v>
      </c>
      <c r="AN100" s="59">
        <v>13400</v>
      </c>
      <c r="AO100" s="59">
        <v>8702.5</v>
      </c>
      <c r="AP100" s="59">
        <v>102969.63</v>
      </c>
      <c r="AQ100" s="59">
        <v>146931.79</v>
      </c>
      <c r="AR100" s="59">
        <v>28227.94</v>
      </c>
      <c r="AS100" s="59">
        <v>5600</v>
      </c>
      <c r="AT100" s="59">
        <v>4810.5600000000004</v>
      </c>
      <c r="AU100" s="59">
        <v>54694.46</v>
      </c>
      <c r="AV100" s="59">
        <v>92554.19</v>
      </c>
      <c r="AW100" s="59">
        <v>2224209.7599999998</v>
      </c>
      <c r="AX100" s="59">
        <v>0</v>
      </c>
      <c r="AY100" s="63">
        <f t="shared" si="4"/>
        <v>0</v>
      </c>
      <c r="AZ100" s="58">
        <v>0</v>
      </c>
      <c r="BA100" s="62">
        <v>2.5392546733517884E-2</v>
      </c>
      <c r="BB100" s="59">
        <v>3497202.77</v>
      </c>
      <c r="BC100" s="59">
        <v>6093184.4100000001</v>
      </c>
      <c r="BD100" s="58">
        <v>207592</v>
      </c>
      <c r="BE100" s="58">
        <v>0</v>
      </c>
      <c r="BF100" s="58">
        <v>261619.18</v>
      </c>
      <c r="BG100" s="58">
        <v>0</v>
      </c>
      <c r="BH100" s="58">
        <v>0</v>
      </c>
      <c r="BI100" s="58">
        <v>0</v>
      </c>
      <c r="BJ100" s="58">
        <f t="shared" si="5"/>
        <v>0</v>
      </c>
      <c r="BK100" s="58">
        <v>0</v>
      </c>
      <c r="BL100" s="58">
        <v>5729</v>
      </c>
      <c r="BM100" s="58">
        <v>1929</v>
      </c>
      <c r="BN100" s="59">
        <v>0</v>
      </c>
      <c r="BO100" s="59">
        <v>0</v>
      </c>
      <c r="BP100" s="59">
        <v>-73</v>
      </c>
      <c r="BQ100" s="59">
        <v>-205</v>
      </c>
      <c r="BR100" s="59">
        <v>-377</v>
      </c>
      <c r="BS100" s="59">
        <v>-648</v>
      </c>
      <c r="BT100" s="59">
        <v>0</v>
      </c>
      <c r="BU100" s="59">
        <v>0</v>
      </c>
      <c r="BV100" s="59">
        <v>423</v>
      </c>
      <c r="BW100" s="59">
        <v>-1550</v>
      </c>
      <c r="BX100" s="59">
        <v>-36</v>
      </c>
      <c r="BY100" s="59">
        <v>5192</v>
      </c>
      <c r="BZ100" s="59">
        <v>17</v>
      </c>
      <c r="CA100" s="59">
        <v>271</v>
      </c>
      <c r="CB100" s="59">
        <v>118</v>
      </c>
      <c r="CC100" s="59">
        <v>578</v>
      </c>
      <c r="CD100" s="59">
        <v>138</v>
      </c>
      <c r="CE100" s="59">
        <v>10</v>
      </c>
      <c r="CF100" s="60"/>
    </row>
    <row r="101" spans="1:84" ht="15.6" customHeight="1" x14ac:dyDescent="0.3">
      <c r="A101" s="40">
        <v>10</v>
      </c>
      <c r="B101" s="41" t="s">
        <v>350</v>
      </c>
      <c r="C101" s="41" t="s">
        <v>117</v>
      </c>
      <c r="D101" s="46" t="s">
        <v>351</v>
      </c>
      <c r="E101" s="46" t="s">
        <v>352</v>
      </c>
      <c r="F101" s="46" t="s">
        <v>353</v>
      </c>
      <c r="G101" s="59">
        <v>9868206.4600000009</v>
      </c>
      <c r="H101" s="59">
        <v>62529.5099999999</v>
      </c>
      <c r="I101" s="59">
        <v>0</v>
      </c>
      <c r="J101" s="59">
        <v>0</v>
      </c>
      <c r="K101" s="58">
        <v>0</v>
      </c>
      <c r="L101" s="58">
        <v>9930735.9700000007</v>
      </c>
      <c r="M101" s="58">
        <v>0</v>
      </c>
      <c r="N101" s="59">
        <v>146610.5</v>
      </c>
      <c r="O101" s="59">
        <v>849131.42</v>
      </c>
      <c r="P101" s="57">
        <v>1963233.44</v>
      </c>
      <c r="Q101" s="59">
        <v>4531.8599999999997</v>
      </c>
      <c r="R101" s="59">
        <v>511843.51</v>
      </c>
      <c r="S101" s="59">
        <v>4116169.78</v>
      </c>
      <c r="T101" s="59">
        <v>1246638.57</v>
      </c>
      <c r="U101" s="59">
        <v>0</v>
      </c>
      <c r="V101" s="59">
        <v>0</v>
      </c>
      <c r="W101" s="59">
        <v>139655.20000000001</v>
      </c>
      <c r="X101" s="58">
        <v>1003374.34</v>
      </c>
      <c r="Y101" s="58">
        <v>9981188.6199999992</v>
      </c>
      <c r="Z101" s="62">
        <v>2.0716211831780174E-2</v>
      </c>
      <c r="AA101" s="58">
        <v>1003374.34</v>
      </c>
      <c r="AB101" s="58">
        <v>0</v>
      </c>
      <c r="AC101" s="58">
        <v>0</v>
      </c>
      <c r="AD101" s="58">
        <v>0</v>
      </c>
      <c r="AE101" s="58">
        <v>0</v>
      </c>
      <c r="AF101" s="58">
        <f t="shared" si="3"/>
        <v>0</v>
      </c>
      <c r="AG101" s="58">
        <v>412992.12</v>
      </c>
      <c r="AH101" s="59">
        <v>32273.56</v>
      </c>
      <c r="AI101" s="59">
        <v>112376.97</v>
      </c>
      <c r="AJ101" s="58">
        <v>0</v>
      </c>
      <c r="AK101" s="59">
        <v>70739.509999999995</v>
      </c>
      <c r="AL101" s="59">
        <v>29990.959999999999</v>
      </c>
      <c r="AM101" s="59">
        <v>79666.87</v>
      </c>
      <c r="AN101" s="59">
        <v>8700</v>
      </c>
      <c r="AO101" s="59">
        <v>0</v>
      </c>
      <c r="AP101" s="59">
        <v>0</v>
      </c>
      <c r="AQ101" s="59">
        <v>19893.580000000002</v>
      </c>
      <c r="AR101" s="59">
        <v>12747.51</v>
      </c>
      <c r="AS101" s="59">
        <v>0</v>
      </c>
      <c r="AT101" s="59">
        <v>2733.11</v>
      </c>
      <c r="AU101" s="59">
        <v>26500.55</v>
      </c>
      <c r="AV101" s="59">
        <v>18583.98</v>
      </c>
      <c r="AW101" s="59">
        <v>827198.72</v>
      </c>
      <c r="AX101" s="59">
        <v>0</v>
      </c>
      <c r="AY101" s="63">
        <f t="shared" si="4"/>
        <v>0</v>
      </c>
      <c r="AZ101" s="58">
        <v>0</v>
      </c>
      <c r="BA101" s="62">
        <v>9.9177835245678622E-2</v>
      </c>
      <c r="BB101" s="59">
        <v>91860.96</v>
      </c>
      <c r="BC101" s="59">
        <v>113866.27</v>
      </c>
      <c r="BD101" s="58">
        <v>207589.12</v>
      </c>
      <c r="BE101" s="58">
        <v>0</v>
      </c>
      <c r="BF101" s="58">
        <v>174629.54</v>
      </c>
      <c r="BG101" s="58">
        <v>0</v>
      </c>
      <c r="BH101" s="58">
        <v>0</v>
      </c>
      <c r="BI101" s="58">
        <v>0</v>
      </c>
      <c r="BJ101" s="58">
        <f t="shared" si="5"/>
        <v>0</v>
      </c>
      <c r="BK101" s="58">
        <v>0</v>
      </c>
      <c r="BL101" s="58">
        <v>1919</v>
      </c>
      <c r="BM101" s="58">
        <v>443</v>
      </c>
      <c r="BN101" s="59">
        <v>23</v>
      </c>
      <c r="BO101" s="59">
        <v>0</v>
      </c>
      <c r="BP101" s="59">
        <v>-11</v>
      </c>
      <c r="BQ101" s="59">
        <v>-63</v>
      </c>
      <c r="BR101" s="59">
        <v>-23</v>
      </c>
      <c r="BS101" s="59">
        <v>-141</v>
      </c>
      <c r="BT101" s="59">
        <v>0</v>
      </c>
      <c r="BU101" s="59">
        <v>0</v>
      </c>
      <c r="BV101" s="59">
        <v>133</v>
      </c>
      <c r="BW101" s="59">
        <v>-592</v>
      </c>
      <c r="BX101" s="59">
        <v>-11</v>
      </c>
      <c r="BY101" s="59">
        <v>1677</v>
      </c>
      <c r="BZ101" s="59">
        <v>0</v>
      </c>
      <c r="CA101" s="59">
        <v>116</v>
      </c>
      <c r="CB101" s="59">
        <v>45</v>
      </c>
      <c r="CC101" s="59">
        <v>383</v>
      </c>
      <c r="CD101" s="59">
        <v>40</v>
      </c>
      <c r="CE101" s="59">
        <v>8</v>
      </c>
      <c r="CF101" s="60"/>
    </row>
    <row r="102" spans="1:84" ht="15.6" customHeight="1" x14ac:dyDescent="0.3">
      <c r="A102" s="40">
        <v>10</v>
      </c>
      <c r="B102" s="41" t="s">
        <v>354</v>
      </c>
      <c r="C102" s="41" t="s">
        <v>355</v>
      </c>
      <c r="D102" s="46" t="s">
        <v>356</v>
      </c>
      <c r="E102" s="46" t="s">
        <v>352</v>
      </c>
      <c r="F102" s="46" t="s">
        <v>353</v>
      </c>
      <c r="G102" s="59">
        <v>9588964.6899999995</v>
      </c>
      <c r="H102" s="59">
        <v>1041.08</v>
      </c>
      <c r="I102" s="59">
        <v>0</v>
      </c>
      <c r="J102" s="59">
        <v>0</v>
      </c>
      <c r="K102" s="58">
        <v>0</v>
      </c>
      <c r="L102" s="58">
        <v>9590005.7699999996</v>
      </c>
      <c r="M102" s="58">
        <v>0</v>
      </c>
      <c r="N102" s="59">
        <v>254968.63</v>
      </c>
      <c r="O102" s="59">
        <v>947474.53</v>
      </c>
      <c r="P102" s="57">
        <v>2173529.33</v>
      </c>
      <c r="Q102" s="59">
        <v>1551.05</v>
      </c>
      <c r="R102" s="59">
        <v>534617.92000000004</v>
      </c>
      <c r="S102" s="59">
        <v>3843408.44</v>
      </c>
      <c r="T102" s="59">
        <v>680595.82</v>
      </c>
      <c r="U102" s="59">
        <v>0</v>
      </c>
      <c r="V102" s="59">
        <v>0</v>
      </c>
      <c r="W102" s="59">
        <v>158584.56</v>
      </c>
      <c r="X102" s="58">
        <v>969899.26</v>
      </c>
      <c r="Y102" s="58">
        <v>9564629.5399999991</v>
      </c>
      <c r="Z102" s="62">
        <v>6.5836876967801966E-2</v>
      </c>
      <c r="AA102" s="58">
        <v>948048.61</v>
      </c>
      <c r="AB102" s="58">
        <v>0</v>
      </c>
      <c r="AC102" s="58">
        <v>0</v>
      </c>
      <c r="AD102" s="58">
        <v>0</v>
      </c>
      <c r="AE102" s="58">
        <v>0</v>
      </c>
      <c r="AF102" s="58">
        <f t="shared" si="3"/>
        <v>0</v>
      </c>
      <c r="AG102" s="58">
        <v>410573.2</v>
      </c>
      <c r="AH102" s="59">
        <v>32375.119999999999</v>
      </c>
      <c r="AI102" s="59">
        <v>67113.02</v>
      </c>
      <c r="AJ102" s="58">
        <v>0</v>
      </c>
      <c r="AK102" s="59">
        <v>27292.57</v>
      </c>
      <c r="AL102" s="59">
        <v>8980</v>
      </c>
      <c r="AM102" s="59">
        <v>45942.57</v>
      </c>
      <c r="AN102" s="59">
        <v>8700</v>
      </c>
      <c r="AO102" s="59">
        <v>2369.1999999999998</v>
      </c>
      <c r="AP102" s="59">
        <v>0</v>
      </c>
      <c r="AQ102" s="59">
        <v>25448.58</v>
      </c>
      <c r="AR102" s="59">
        <v>6984.46</v>
      </c>
      <c r="AS102" s="59">
        <v>0</v>
      </c>
      <c r="AT102" s="59">
        <v>4345.54</v>
      </c>
      <c r="AU102" s="59">
        <v>17805.900000000001</v>
      </c>
      <c r="AV102" s="59">
        <v>38537.799999999996</v>
      </c>
      <c r="AW102" s="59">
        <v>696467.96</v>
      </c>
      <c r="AX102" s="59">
        <v>0</v>
      </c>
      <c r="AY102" s="63">
        <f t="shared" si="4"/>
        <v>0</v>
      </c>
      <c r="AZ102" s="58">
        <v>274.2</v>
      </c>
      <c r="BA102" s="62">
        <v>9.8868714261581045E-2</v>
      </c>
      <c r="BB102" s="59">
        <v>135407.79</v>
      </c>
      <c r="BC102" s="59">
        <v>495968.24</v>
      </c>
      <c r="BD102" s="58">
        <v>207592</v>
      </c>
      <c r="BE102" s="58">
        <v>0</v>
      </c>
      <c r="BF102" s="58">
        <v>111302.89</v>
      </c>
      <c r="BG102" s="58">
        <v>0</v>
      </c>
      <c r="BH102" s="58">
        <v>0</v>
      </c>
      <c r="BI102" s="58">
        <v>0</v>
      </c>
      <c r="BJ102" s="58">
        <f t="shared" si="5"/>
        <v>0</v>
      </c>
      <c r="BK102" s="58">
        <v>0</v>
      </c>
      <c r="BL102" s="58">
        <v>1466</v>
      </c>
      <c r="BM102" s="58">
        <v>329</v>
      </c>
      <c r="BN102" s="59">
        <v>20</v>
      </c>
      <c r="BO102" s="59">
        <v>0</v>
      </c>
      <c r="BP102" s="59">
        <v>-10</v>
      </c>
      <c r="BQ102" s="59">
        <v>-50</v>
      </c>
      <c r="BR102" s="59">
        <v>-34</v>
      </c>
      <c r="BS102" s="59">
        <v>-110</v>
      </c>
      <c r="BT102" s="59">
        <v>0</v>
      </c>
      <c r="BU102" s="59">
        <v>0</v>
      </c>
      <c r="BV102" s="59">
        <v>57</v>
      </c>
      <c r="BW102" s="59">
        <v>-451</v>
      </c>
      <c r="BX102" s="59">
        <v>0</v>
      </c>
      <c r="BY102" s="59">
        <v>1217</v>
      </c>
      <c r="BZ102" s="59">
        <v>2</v>
      </c>
      <c r="CA102" s="59">
        <v>117</v>
      </c>
      <c r="CB102" s="59">
        <v>48</v>
      </c>
      <c r="CC102" s="59">
        <v>250</v>
      </c>
      <c r="CD102" s="59">
        <v>2</v>
      </c>
      <c r="CE102" s="59">
        <v>4</v>
      </c>
      <c r="CF102" s="60"/>
    </row>
    <row r="103" spans="1:84" ht="15.6" customHeight="1" x14ac:dyDescent="0.3">
      <c r="A103" s="40">
        <v>10</v>
      </c>
      <c r="B103" s="41" t="s">
        <v>357</v>
      </c>
      <c r="C103" s="41" t="s">
        <v>358</v>
      </c>
      <c r="D103" s="46" t="s">
        <v>359</v>
      </c>
      <c r="E103" s="46" t="s">
        <v>129</v>
      </c>
      <c r="F103" s="46" t="s">
        <v>345</v>
      </c>
      <c r="G103" s="59">
        <v>12569664.35</v>
      </c>
      <c r="H103" s="59">
        <v>0</v>
      </c>
      <c r="I103" s="59">
        <v>13099.33</v>
      </c>
      <c r="J103" s="59">
        <v>0</v>
      </c>
      <c r="K103" s="58">
        <v>0</v>
      </c>
      <c r="L103" s="58">
        <v>12582763.68</v>
      </c>
      <c r="M103" s="58">
        <v>0</v>
      </c>
      <c r="N103" s="59">
        <v>3191278.86</v>
      </c>
      <c r="O103" s="59">
        <v>619000.62</v>
      </c>
      <c r="P103" s="57">
        <v>2856255.12</v>
      </c>
      <c r="Q103" s="59">
        <v>0</v>
      </c>
      <c r="R103" s="59">
        <v>429521.23</v>
      </c>
      <c r="S103" s="59">
        <v>3230026.86</v>
      </c>
      <c r="T103" s="59">
        <v>1145769.56</v>
      </c>
      <c r="U103" s="59">
        <v>0</v>
      </c>
      <c r="V103" s="59">
        <v>0</v>
      </c>
      <c r="W103" s="59">
        <v>212677.58</v>
      </c>
      <c r="X103" s="58">
        <v>938540.85</v>
      </c>
      <c r="Y103" s="58">
        <v>12623070.68</v>
      </c>
      <c r="Z103" s="62">
        <v>1.5601285327877192E-2</v>
      </c>
      <c r="AA103" s="58">
        <v>919344.98</v>
      </c>
      <c r="AB103" s="58">
        <v>0</v>
      </c>
      <c r="AC103" s="58">
        <v>0</v>
      </c>
      <c r="AD103" s="58">
        <v>0</v>
      </c>
      <c r="AE103" s="58">
        <v>73.53</v>
      </c>
      <c r="AF103" s="58">
        <f t="shared" si="3"/>
        <v>73.53</v>
      </c>
      <c r="AG103" s="58">
        <v>362317.56</v>
      </c>
      <c r="AH103" s="59">
        <v>29670.17</v>
      </c>
      <c r="AI103" s="59">
        <v>53193.23</v>
      </c>
      <c r="AJ103" s="58">
        <v>0</v>
      </c>
      <c r="AK103" s="59">
        <v>50436.77</v>
      </c>
      <c r="AL103" s="59">
        <v>25650</v>
      </c>
      <c r="AM103" s="59">
        <v>67293.070000000007</v>
      </c>
      <c r="AN103" s="59">
        <v>9900</v>
      </c>
      <c r="AO103" s="59">
        <v>0</v>
      </c>
      <c r="AP103" s="59">
        <v>24689.75</v>
      </c>
      <c r="AQ103" s="59">
        <v>27691.439999999999</v>
      </c>
      <c r="AR103" s="59">
        <v>5618.67</v>
      </c>
      <c r="AS103" s="59">
        <v>0</v>
      </c>
      <c r="AT103" s="59">
        <v>1543.15</v>
      </c>
      <c r="AU103" s="59">
        <v>23356.86</v>
      </c>
      <c r="AV103" s="59">
        <v>33708.980000000003</v>
      </c>
      <c r="AW103" s="59">
        <v>715069.65</v>
      </c>
      <c r="AX103" s="59">
        <v>0</v>
      </c>
      <c r="AY103" s="63">
        <f t="shared" si="4"/>
        <v>0</v>
      </c>
      <c r="AZ103" s="58">
        <v>0</v>
      </c>
      <c r="BA103" s="62">
        <v>7.3139978475240675E-2</v>
      </c>
      <c r="BB103" s="59">
        <v>101218.95</v>
      </c>
      <c r="BC103" s="59">
        <v>94883.97</v>
      </c>
      <c r="BD103" s="58">
        <v>207591.91</v>
      </c>
      <c r="BE103" s="58">
        <v>0</v>
      </c>
      <c r="BF103" s="58">
        <v>138523.20000000001</v>
      </c>
      <c r="BG103" s="58">
        <v>0</v>
      </c>
      <c r="BH103" s="58">
        <v>0</v>
      </c>
      <c r="BI103" s="58">
        <v>0</v>
      </c>
      <c r="BJ103" s="58">
        <f t="shared" si="5"/>
        <v>0</v>
      </c>
      <c r="BK103" s="58">
        <v>0</v>
      </c>
      <c r="BL103" s="58">
        <v>1874</v>
      </c>
      <c r="BM103" s="58">
        <v>390</v>
      </c>
      <c r="BN103" s="59">
        <v>30</v>
      </c>
      <c r="BO103" s="59">
        <v>0</v>
      </c>
      <c r="BP103" s="59">
        <v>-4</v>
      </c>
      <c r="BQ103" s="59">
        <v>-56</v>
      </c>
      <c r="BR103" s="59">
        <v>-30</v>
      </c>
      <c r="BS103" s="59">
        <v>-122</v>
      </c>
      <c r="BT103" s="59">
        <v>0</v>
      </c>
      <c r="BU103" s="59">
        <v>0</v>
      </c>
      <c r="BV103" s="59">
        <v>8</v>
      </c>
      <c r="BW103" s="59">
        <v>-419</v>
      </c>
      <c r="BX103" s="59">
        <v>-2</v>
      </c>
      <c r="BY103" s="59">
        <v>1669</v>
      </c>
      <c r="BZ103" s="59">
        <v>3</v>
      </c>
      <c r="CA103" s="59">
        <v>96</v>
      </c>
      <c r="CB103" s="59">
        <v>49</v>
      </c>
      <c r="CC103" s="59">
        <v>305</v>
      </c>
      <c r="CD103" s="59">
        <v>5</v>
      </c>
      <c r="CE103" s="59">
        <v>0</v>
      </c>
      <c r="CF103" s="60"/>
    </row>
    <row r="104" spans="1:84" ht="15.6" customHeight="1" x14ac:dyDescent="0.3">
      <c r="A104" s="40">
        <v>10</v>
      </c>
      <c r="B104" s="41" t="s">
        <v>360</v>
      </c>
      <c r="C104" s="41" t="s">
        <v>361</v>
      </c>
      <c r="D104" s="46" t="s">
        <v>346</v>
      </c>
      <c r="E104" s="46" t="s">
        <v>129</v>
      </c>
      <c r="F104" s="46" t="s">
        <v>345</v>
      </c>
      <c r="G104" s="59">
        <v>37247358.799999997</v>
      </c>
      <c r="H104" s="59">
        <v>-655.16999999999996</v>
      </c>
      <c r="I104" s="59">
        <v>279317.76000000001</v>
      </c>
      <c r="J104" s="59">
        <v>0</v>
      </c>
      <c r="K104" s="58">
        <v>135196.20000000001</v>
      </c>
      <c r="L104" s="58">
        <v>37661217.590000004</v>
      </c>
      <c r="M104" s="58">
        <v>0</v>
      </c>
      <c r="N104" s="59">
        <v>9836696.2799999993</v>
      </c>
      <c r="O104" s="59">
        <v>1937535.85</v>
      </c>
      <c r="P104" s="57">
        <v>6561830.2000000002</v>
      </c>
      <c r="Q104" s="59">
        <v>43110.92</v>
      </c>
      <c r="R104" s="59">
        <v>1603488.23</v>
      </c>
      <c r="S104" s="59">
        <v>10886630.82</v>
      </c>
      <c r="T104" s="59">
        <v>3720393.15</v>
      </c>
      <c r="U104" s="59">
        <v>0</v>
      </c>
      <c r="V104" s="59">
        <v>80192.67</v>
      </c>
      <c r="W104" s="59">
        <v>837291.34</v>
      </c>
      <c r="X104" s="58">
        <v>2064751.55</v>
      </c>
      <c r="Y104" s="58">
        <v>37571921.009999998</v>
      </c>
      <c r="Z104" s="62">
        <v>7.8760323574974839E-2</v>
      </c>
      <c r="AA104" s="58">
        <v>2035116.26</v>
      </c>
      <c r="AB104" s="58">
        <v>0</v>
      </c>
      <c r="AC104" s="58">
        <v>0</v>
      </c>
      <c r="AD104" s="58">
        <v>0</v>
      </c>
      <c r="AE104" s="58">
        <v>347.05</v>
      </c>
      <c r="AF104" s="58">
        <f t="shared" si="3"/>
        <v>347.05</v>
      </c>
      <c r="AG104" s="58">
        <v>1095832.02</v>
      </c>
      <c r="AH104" s="59">
        <v>89150.23</v>
      </c>
      <c r="AI104" s="59">
        <v>269036.03999999998</v>
      </c>
      <c r="AJ104" s="58">
        <v>0</v>
      </c>
      <c r="AK104" s="59">
        <v>101705.68</v>
      </c>
      <c r="AL104" s="59">
        <v>17536.830000000002</v>
      </c>
      <c r="AM104" s="59">
        <v>57074</v>
      </c>
      <c r="AN104" s="59">
        <v>10200</v>
      </c>
      <c r="AO104" s="59">
        <v>0</v>
      </c>
      <c r="AP104" s="59">
        <v>71471.509999999995</v>
      </c>
      <c r="AQ104" s="59">
        <v>55860.47</v>
      </c>
      <c r="AR104" s="59">
        <v>11210.78</v>
      </c>
      <c r="AS104" s="59">
        <v>1001.5</v>
      </c>
      <c r="AT104" s="59">
        <v>26283.34</v>
      </c>
      <c r="AU104" s="59">
        <v>27473.53</v>
      </c>
      <c r="AV104" s="59">
        <v>33946.090000000004</v>
      </c>
      <c r="AW104" s="59">
        <v>1867782.02</v>
      </c>
      <c r="AX104" s="59">
        <v>0</v>
      </c>
      <c r="AY104" s="63">
        <f t="shared" si="4"/>
        <v>0</v>
      </c>
      <c r="AZ104" s="58">
        <v>533.80999999999995</v>
      </c>
      <c r="BA104" s="62">
        <v>5.0761631082964859E-2</v>
      </c>
      <c r="BB104" s="59">
        <v>0</v>
      </c>
      <c r="BC104" s="59">
        <v>2933562.43</v>
      </c>
      <c r="BD104" s="58">
        <v>207592</v>
      </c>
      <c r="BE104" s="58">
        <v>0</v>
      </c>
      <c r="BF104" s="58">
        <v>359503.94</v>
      </c>
      <c r="BG104" s="58">
        <v>0</v>
      </c>
      <c r="BH104" s="58">
        <v>0</v>
      </c>
      <c r="BI104" s="58">
        <v>0</v>
      </c>
      <c r="BJ104" s="58">
        <f t="shared" si="5"/>
        <v>0</v>
      </c>
      <c r="BK104" s="58">
        <v>0</v>
      </c>
      <c r="BL104" s="58">
        <v>4540</v>
      </c>
      <c r="BM104" s="58">
        <v>1082</v>
      </c>
      <c r="BN104" s="59">
        <v>26</v>
      </c>
      <c r="BO104" s="59">
        <v>-153</v>
      </c>
      <c r="BP104" s="59">
        <v>-54</v>
      </c>
      <c r="BQ104" s="59">
        <v>-141</v>
      </c>
      <c r="BR104" s="59">
        <v>-142</v>
      </c>
      <c r="BS104" s="59">
        <v>-240</v>
      </c>
      <c r="BT104" s="59">
        <v>0</v>
      </c>
      <c r="BU104" s="59">
        <v>0</v>
      </c>
      <c r="BV104" s="59">
        <v>616</v>
      </c>
      <c r="BW104" s="59">
        <v>-805</v>
      </c>
      <c r="BX104" s="59">
        <v>-1</v>
      </c>
      <c r="BY104" s="59">
        <v>4728</v>
      </c>
      <c r="BZ104" s="59">
        <v>1</v>
      </c>
      <c r="CA104" s="59">
        <v>248</v>
      </c>
      <c r="CB104" s="59">
        <v>126</v>
      </c>
      <c r="CC104" s="59">
        <v>407</v>
      </c>
      <c r="CD104" s="59">
        <v>17</v>
      </c>
      <c r="CE104" s="59">
        <v>10</v>
      </c>
      <c r="CF104" s="60"/>
    </row>
    <row r="105" spans="1:84" ht="15.6" customHeight="1" x14ac:dyDescent="0.3">
      <c r="A105" s="40">
        <v>10</v>
      </c>
      <c r="B105" s="41" t="s">
        <v>362</v>
      </c>
      <c r="C105" s="41" t="s">
        <v>93</v>
      </c>
      <c r="D105" s="46" t="s">
        <v>363</v>
      </c>
      <c r="E105" s="46" t="s">
        <v>352</v>
      </c>
      <c r="F105" s="46" t="s">
        <v>353</v>
      </c>
      <c r="G105" s="59">
        <v>7542295.4100000001</v>
      </c>
      <c r="H105" s="59">
        <v>28360.81</v>
      </c>
      <c r="I105" s="59">
        <v>0</v>
      </c>
      <c r="J105" s="59">
        <v>0</v>
      </c>
      <c r="K105" s="58">
        <v>0</v>
      </c>
      <c r="L105" s="58">
        <v>7570656.2199999997</v>
      </c>
      <c r="M105" s="58">
        <v>0</v>
      </c>
      <c r="N105" s="59">
        <v>139422.92000000001</v>
      </c>
      <c r="O105" s="59">
        <v>549491.72</v>
      </c>
      <c r="P105" s="57">
        <v>933977.45</v>
      </c>
      <c r="Q105" s="59">
        <v>0</v>
      </c>
      <c r="R105" s="59">
        <v>461431.14</v>
      </c>
      <c r="S105" s="59">
        <v>3991730.76</v>
      </c>
      <c r="T105" s="59">
        <v>538278.43000000005</v>
      </c>
      <c r="U105" s="59">
        <v>0</v>
      </c>
      <c r="V105" s="59">
        <v>0</v>
      </c>
      <c r="W105" s="59">
        <v>214680.97</v>
      </c>
      <c r="X105" s="58">
        <v>761545.4</v>
      </c>
      <c r="Y105" s="58">
        <v>7590558.79</v>
      </c>
      <c r="Z105" s="62">
        <v>3.4950768111882122E-2</v>
      </c>
      <c r="AA105" s="58">
        <v>761545.4</v>
      </c>
      <c r="AB105" s="58">
        <v>0</v>
      </c>
      <c r="AC105" s="58">
        <v>0</v>
      </c>
      <c r="AD105" s="58">
        <v>0</v>
      </c>
      <c r="AE105" s="58">
        <v>72.61</v>
      </c>
      <c r="AF105" s="58">
        <f t="shared" si="3"/>
        <v>72.61</v>
      </c>
      <c r="AG105" s="58">
        <v>293772.56</v>
      </c>
      <c r="AH105" s="59">
        <v>28223.5</v>
      </c>
      <c r="AI105" s="59">
        <v>67582.429999999993</v>
      </c>
      <c r="AJ105" s="58">
        <v>0</v>
      </c>
      <c r="AK105" s="59">
        <v>26572.02</v>
      </c>
      <c r="AL105" s="59">
        <v>20450</v>
      </c>
      <c r="AM105" s="59">
        <v>21242.97</v>
      </c>
      <c r="AN105" s="59">
        <v>8700</v>
      </c>
      <c r="AO105" s="59">
        <v>0</v>
      </c>
      <c r="AP105" s="59">
        <v>0</v>
      </c>
      <c r="AQ105" s="59">
        <v>24755.38</v>
      </c>
      <c r="AR105" s="59">
        <v>6099.41</v>
      </c>
      <c r="AS105" s="59">
        <v>0</v>
      </c>
      <c r="AT105" s="59">
        <v>17398.060000000001</v>
      </c>
      <c r="AU105" s="59">
        <v>17783.14</v>
      </c>
      <c r="AV105" s="59">
        <v>34126.550000000003</v>
      </c>
      <c r="AW105" s="59">
        <v>566706.02</v>
      </c>
      <c r="AX105" s="59">
        <v>0</v>
      </c>
      <c r="AY105" s="63">
        <f t="shared" si="4"/>
        <v>0</v>
      </c>
      <c r="AZ105" s="58">
        <v>0</v>
      </c>
      <c r="BA105" s="62">
        <v>9.7362818887707273E-2</v>
      </c>
      <c r="BB105" s="59">
        <v>128700.7</v>
      </c>
      <c r="BC105" s="59">
        <v>135899.54999999999</v>
      </c>
      <c r="BD105" s="58">
        <v>207592</v>
      </c>
      <c r="BE105" s="58">
        <v>2.91038304567337E-11</v>
      </c>
      <c r="BF105" s="58">
        <v>126688.83</v>
      </c>
      <c r="BG105" s="58">
        <v>0</v>
      </c>
      <c r="BH105" s="58">
        <v>0</v>
      </c>
      <c r="BI105" s="58">
        <v>0</v>
      </c>
      <c r="BJ105" s="58">
        <f t="shared" si="5"/>
        <v>0</v>
      </c>
      <c r="BK105" s="58">
        <v>0</v>
      </c>
      <c r="BL105" s="58">
        <v>1086</v>
      </c>
      <c r="BM105" s="58">
        <v>275</v>
      </c>
      <c r="BN105" s="59">
        <v>14</v>
      </c>
      <c r="BO105" s="59">
        <v>-5</v>
      </c>
      <c r="BP105" s="59">
        <v>-21</v>
      </c>
      <c r="BQ105" s="59">
        <v>-19</v>
      </c>
      <c r="BR105" s="59">
        <v>-60</v>
      </c>
      <c r="BS105" s="59">
        <v>-73</v>
      </c>
      <c r="BT105" s="59">
        <v>0</v>
      </c>
      <c r="BU105" s="59">
        <v>0</v>
      </c>
      <c r="BV105" s="59">
        <v>115</v>
      </c>
      <c r="BW105" s="59">
        <v>-345</v>
      </c>
      <c r="BX105" s="59">
        <v>-2</v>
      </c>
      <c r="BY105" s="59">
        <v>965</v>
      </c>
      <c r="BZ105" s="59">
        <v>0</v>
      </c>
      <c r="CA105" s="59">
        <v>98</v>
      </c>
      <c r="CB105" s="59">
        <v>37</v>
      </c>
      <c r="CC105" s="59">
        <v>202</v>
      </c>
      <c r="CD105" s="59">
        <v>5</v>
      </c>
      <c r="CE105" s="59">
        <v>3</v>
      </c>
      <c r="CF105" s="60"/>
    </row>
    <row r="106" spans="1:84" ht="15.6" customHeight="1" x14ac:dyDescent="0.3">
      <c r="A106" s="40">
        <v>10</v>
      </c>
      <c r="B106" s="41" t="s">
        <v>364</v>
      </c>
      <c r="C106" s="41" t="s">
        <v>260</v>
      </c>
      <c r="D106" s="46" t="s">
        <v>365</v>
      </c>
      <c r="E106" s="46" t="s">
        <v>129</v>
      </c>
      <c r="F106" s="46" t="s">
        <v>353</v>
      </c>
      <c r="G106" s="59">
        <v>16900991.149999999</v>
      </c>
      <c r="H106" s="59">
        <v>0</v>
      </c>
      <c r="I106" s="59">
        <v>108650.29</v>
      </c>
      <c r="J106" s="59">
        <v>0</v>
      </c>
      <c r="K106" s="58">
        <v>0</v>
      </c>
      <c r="L106" s="58">
        <v>17009641.440000001</v>
      </c>
      <c r="M106" s="58">
        <v>0</v>
      </c>
      <c r="N106" s="59">
        <v>3684943.73</v>
      </c>
      <c r="O106" s="59">
        <v>562388.31999999995</v>
      </c>
      <c r="P106" s="57">
        <v>4724168.18</v>
      </c>
      <c r="Q106" s="59">
        <v>0</v>
      </c>
      <c r="R106" s="59">
        <v>595094.64</v>
      </c>
      <c r="S106" s="59">
        <v>3983635.55</v>
      </c>
      <c r="T106" s="59">
        <v>2084881.37</v>
      </c>
      <c r="U106" s="59">
        <v>0</v>
      </c>
      <c r="V106" s="59">
        <v>63076.89</v>
      </c>
      <c r="W106" s="59">
        <v>330955.39</v>
      </c>
      <c r="X106" s="58">
        <v>1059965.18</v>
      </c>
      <c r="Y106" s="58">
        <v>17089109.25</v>
      </c>
      <c r="Z106" s="62">
        <v>2.7781067147650509E-2</v>
      </c>
      <c r="AA106" s="58">
        <v>1029576.79</v>
      </c>
      <c r="AB106" s="58">
        <v>0</v>
      </c>
      <c r="AC106" s="58">
        <v>0</v>
      </c>
      <c r="AD106" s="58">
        <v>0</v>
      </c>
      <c r="AE106" s="58">
        <v>0</v>
      </c>
      <c r="AF106" s="58">
        <f t="shared" si="3"/>
        <v>0</v>
      </c>
      <c r="AG106" s="58">
        <v>441591.72</v>
      </c>
      <c r="AH106" s="59">
        <v>34920.769999999997</v>
      </c>
      <c r="AI106" s="59">
        <v>87050.99</v>
      </c>
      <c r="AJ106" s="58">
        <v>0</v>
      </c>
      <c r="AK106" s="59">
        <v>31693</v>
      </c>
      <c r="AL106" s="59">
        <v>27500.15</v>
      </c>
      <c r="AM106" s="59">
        <v>54171.81</v>
      </c>
      <c r="AN106" s="59">
        <v>9225</v>
      </c>
      <c r="AO106" s="59">
        <v>3152</v>
      </c>
      <c r="AP106" s="59">
        <v>24060</v>
      </c>
      <c r="AQ106" s="59">
        <v>41925.08</v>
      </c>
      <c r="AR106" s="59">
        <v>8269.7900000000009</v>
      </c>
      <c r="AS106" s="59">
        <v>0</v>
      </c>
      <c r="AT106" s="59">
        <v>1941.49</v>
      </c>
      <c r="AU106" s="59">
        <v>28346.91</v>
      </c>
      <c r="AV106" s="59">
        <v>41626.370000000003</v>
      </c>
      <c r="AW106" s="59">
        <v>835475.08</v>
      </c>
      <c r="AX106" s="59">
        <v>0</v>
      </c>
      <c r="AY106" s="63">
        <f t="shared" si="4"/>
        <v>0</v>
      </c>
      <c r="AZ106" s="58">
        <v>0</v>
      </c>
      <c r="BA106" s="62">
        <v>5.9001580788039736E-2</v>
      </c>
      <c r="BB106" s="59">
        <v>75180.67</v>
      </c>
      <c r="BC106" s="59">
        <v>394346.9</v>
      </c>
      <c r="BD106" s="58">
        <v>207219.45</v>
      </c>
      <c r="BE106" s="58">
        <v>0</v>
      </c>
      <c r="BF106" s="58">
        <v>159070.01999999999</v>
      </c>
      <c r="BG106" s="58">
        <v>0</v>
      </c>
      <c r="BH106" s="58">
        <v>0</v>
      </c>
      <c r="BI106" s="58">
        <v>0</v>
      </c>
      <c r="BJ106" s="58">
        <f t="shared" si="5"/>
        <v>0</v>
      </c>
      <c r="BK106" s="58">
        <v>0</v>
      </c>
      <c r="BL106" s="58">
        <v>2550</v>
      </c>
      <c r="BM106" s="58">
        <v>671</v>
      </c>
      <c r="BN106" s="59">
        <v>57</v>
      </c>
      <c r="BO106" s="59">
        <v>-21</v>
      </c>
      <c r="BP106" s="59">
        <v>-10</v>
      </c>
      <c r="BQ106" s="59">
        <v>-66</v>
      </c>
      <c r="BR106" s="59">
        <v>-58</v>
      </c>
      <c r="BS106" s="59">
        <v>-232</v>
      </c>
      <c r="BT106" s="59">
        <v>0</v>
      </c>
      <c r="BU106" s="59">
        <v>0</v>
      </c>
      <c r="BV106" s="59">
        <v>-93</v>
      </c>
      <c r="BW106" s="59">
        <v>-634</v>
      </c>
      <c r="BX106" s="59">
        <v>-3</v>
      </c>
      <c r="BY106" s="59">
        <v>2161</v>
      </c>
      <c r="BZ106" s="59">
        <v>2</v>
      </c>
      <c r="CA106" s="59">
        <v>74</v>
      </c>
      <c r="CB106" s="59">
        <v>55</v>
      </c>
      <c r="CC106" s="59">
        <v>418</v>
      </c>
      <c r="CD106" s="59">
        <v>8</v>
      </c>
      <c r="CE106" s="59">
        <v>7</v>
      </c>
      <c r="CF106" s="60"/>
    </row>
    <row r="107" spans="1:84" ht="15.6" customHeight="1" x14ac:dyDescent="0.3">
      <c r="A107" s="44">
        <v>10</v>
      </c>
      <c r="B107" s="45" t="s">
        <v>156</v>
      </c>
      <c r="C107" s="45" t="s">
        <v>366</v>
      </c>
      <c r="D107" s="46" t="s">
        <v>367</v>
      </c>
      <c r="E107" s="46" t="s">
        <v>110</v>
      </c>
      <c r="F107" s="46" t="s">
        <v>345</v>
      </c>
      <c r="G107" s="59">
        <v>31832632.699999999</v>
      </c>
      <c r="H107" s="59">
        <v>560777.78</v>
      </c>
      <c r="I107" s="59">
        <v>1110953.03</v>
      </c>
      <c r="J107" s="59">
        <v>0</v>
      </c>
      <c r="K107" s="58">
        <v>0</v>
      </c>
      <c r="L107" s="58">
        <v>33504363.510000002</v>
      </c>
      <c r="M107" s="58">
        <v>0</v>
      </c>
      <c r="N107" s="59">
        <v>13318026.810000001</v>
      </c>
      <c r="O107" s="59">
        <v>2109127.29</v>
      </c>
      <c r="P107" s="57">
        <v>4954133.51</v>
      </c>
      <c r="Q107" s="59">
        <v>32249.8</v>
      </c>
      <c r="R107" s="59">
        <v>589240.63</v>
      </c>
      <c r="S107" s="59">
        <v>8207796.5089999996</v>
      </c>
      <c r="T107" s="59">
        <v>2026727.57</v>
      </c>
      <c r="U107" s="59">
        <v>0</v>
      </c>
      <c r="V107" s="59">
        <v>135869.1</v>
      </c>
      <c r="W107" s="59">
        <v>1590055.36</v>
      </c>
      <c r="X107" s="58">
        <v>1872041.99</v>
      </c>
      <c r="Y107" s="58">
        <v>34835268.568999998</v>
      </c>
      <c r="Z107" s="62">
        <v>0.1100326979525868</v>
      </c>
      <c r="AA107" s="58">
        <v>1812938.68</v>
      </c>
      <c r="AB107" s="58">
        <v>0</v>
      </c>
      <c r="AC107" s="58">
        <v>0</v>
      </c>
      <c r="AD107" s="58">
        <v>0</v>
      </c>
      <c r="AE107" s="58">
        <v>0</v>
      </c>
      <c r="AF107" s="58">
        <f t="shared" si="3"/>
        <v>0</v>
      </c>
      <c r="AG107" s="58">
        <v>728826.88</v>
      </c>
      <c r="AH107" s="59">
        <v>64438.38</v>
      </c>
      <c r="AI107" s="59">
        <v>137795.32</v>
      </c>
      <c r="AJ107" s="58">
        <v>0</v>
      </c>
      <c r="AK107" s="59">
        <v>135757.91</v>
      </c>
      <c r="AL107" s="59">
        <v>36589.78</v>
      </c>
      <c r="AM107" s="59">
        <v>60420.14</v>
      </c>
      <c r="AN107" s="59">
        <v>10900</v>
      </c>
      <c r="AO107" s="59">
        <v>5623.54</v>
      </c>
      <c r="AP107" s="59">
        <v>53659.32</v>
      </c>
      <c r="AQ107" s="59">
        <v>154703.06</v>
      </c>
      <c r="AR107" s="59">
        <v>24840.22</v>
      </c>
      <c r="AS107" s="59">
        <v>0</v>
      </c>
      <c r="AT107" s="59">
        <v>21310.25</v>
      </c>
      <c r="AU107" s="59">
        <v>47746.95</v>
      </c>
      <c r="AV107" s="59">
        <v>109581.9</v>
      </c>
      <c r="AW107" s="59">
        <v>1592193.65</v>
      </c>
      <c r="AX107" s="59">
        <v>0</v>
      </c>
      <c r="AY107" s="63">
        <f t="shared" si="4"/>
        <v>0</v>
      </c>
      <c r="AZ107" s="58">
        <v>86</v>
      </c>
      <c r="BA107" s="62">
        <v>5.6952206783700929E-2</v>
      </c>
      <c r="BB107" s="59">
        <v>434701.75</v>
      </c>
      <c r="BC107" s="59">
        <v>3129632.6</v>
      </c>
      <c r="BD107" s="58">
        <v>207585.22</v>
      </c>
      <c r="BE107" s="58">
        <v>0</v>
      </c>
      <c r="BF107" s="58">
        <v>356829.12000000098</v>
      </c>
      <c r="BG107" s="58">
        <v>0</v>
      </c>
      <c r="BH107" s="58">
        <v>0</v>
      </c>
      <c r="BI107" s="58">
        <v>0</v>
      </c>
      <c r="BJ107" s="58">
        <f t="shared" si="5"/>
        <v>0</v>
      </c>
      <c r="BK107" s="58">
        <v>0</v>
      </c>
      <c r="BL107" s="58">
        <v>2855</v>
      </c>
      <c r="BM107" s="58">
        <v>726</v>
      </c>
      <c r="BN107" s="59">
        <v>1</v>
      </c>
      <c r="BO107" s="59">
        <v>0</v>
      </c>
      <c r="BP107" s="59">
        <v>-27</v>
      </c>
      <c r="BQ107" s="59">
        <v>-83</v>
      </c>
      <c r="BR107" s="59">
        <v>-153</v>
      </c>
      <c r="BS107" s="59">
        <v>-315</v>
      </c>
      <c r="BT107" s="59">
        <v>5</v>
      </c>
      <c r="BU107" s="59">
        <v>-2</v>
      </c>
      <c r="BV107" s="59">
        <v>9</v>
      </c>
      <c r="BW107" s="59">
        <v>-649</v>
      </c>
      <c r="BX107" s="59">
        <v>-9</v>
      </c>
      <c r="BY107" s="59">
        <v>2358</v>
      </c>
      <c r="BZ107" s="59">
        <v>43</v>
      </c>
      <c r="CA107" s="59">
        <v>313</v>
      </c>
      <c r="CB107" s="59">
        <v>103</v>
      </c>
      <c r="CC107" s="59">
        <v>201</v>
      </c>
      <c r="CD107" s="59">
        <v>26</v>
      </c>
      <c r="CE107" s="59">
        <v>6</v>
      </c>
      <c r="CF107" s="60"/>
    </row>
    <row r="108" spans="1:84" ht="15.6" customHeight="1" x14ac:dyDescent="0.3">
      <c r="A108" s="40">
        <v>10</v>
      </c>
      <c r="B108" s="41" t="s">
        <v>368</v>
      </c>
      <c r="C108" s="41" t="s">
        <v>260</v>
      </c>
      <c r="D108" s="46" t="s">
        <v>369</v>
      </c>
      <c r="E108" s="46" t="s">
        <v>129</v>
      </c>
      <c r="F108" s="46" t="s">
        <v>345</v>
      </c>
      <c r="G108" s="59">
        <v>17225718.57</v>
      </c>
      <c r="H108" s="59">
        <v>0.08</v>
      </c>
      <c r="I108" s="59">
        <v>120216.88</v>
      </c>
      <c r="J108" s="59">
        <v>0</v>
      </c>
      <c r="K108" s="58">
        <v>859.73</v>
      </c>
      <c r="L108" s="58">
        <v>17346795.260000002</v>
      </c>
      <c r="M108" s="58">
        <v>0</v>
      </c>
      <c r="N108" s="59">
        <v>5233007.78</v>
      </c>
      <c r="O108" s="59">
        <v>908426.29</v>
      </c>
      <c r="P108" s="57">
        <v>3377373.56</v>
      </c>
      <c r="Q108" s="59">
        <v>0</v>
      </c>
      <c r="R108" s="59">
        <v>475951.92</v>
      </c>
      <c r="S108" s="59">
        <v>4775850.2699999996</v>
      </c>
      <c r="T108" s="59">
        <v>1357633.07</v>
      </c>
      <c r="U108" s="59">
        <v>0</v>
      </c>
      <c r="V108" s="59">
        <v>0</v>
      </c>
      <c r="W108" s="59">
        <v>337594.28</v>
      </c>
      <c r="X108" s="58">
        <v>1089296.68</v>
      </c>
      <c r="Y108" s="58">
        <v>17555133.850000001</v>
      </c>
      <c r="Z108" s="62">
        <v>1.8030228306324041E-2</v>
      </c>
      <c r="AA108" s="58">
        <v>1034733.33</v>
      </c>
      <c r="AB108" s="58">
        <v>0</v>
      </c>
      <c r="AC108" s="58">
        <v>0</v>
      </c>
      <c r="AD108" s="58">
        <v>859.73</v>
      </c>
      <c r="AE108" s="58">
        <v>10.58</v>
      </c>
      <c r="AF108" s="58">
        <f t="shared" si="3"/>
        <v>870.31000000000006</v>
      </c>
      <c r="AG108" s="58">
        <v>315559.84000000003</v>
      </c>
      <c r="AH108" s="59">
        <v>27040.91</v>
      </c>
      <c r="AI108" s="59">
        <v>68333.33</v>
      </c>
      <c r="AJ108" s="58">
        <v>0</v>
      </c>
      <c r="AK108" s="59">
        <v>39752.300000000003</v>
      </c>
      <c r="AL108" s="59">
        <v>24696.560000000001</v>
      </c>
      <c r="AM108" s="59">
        <v>52500</v>
      </c>
      <c r="AN108" s="59">
        <v>10900</v>
      </c>
      <c r="AO108" s="59">
        <v>16991.599999999999</v>
      </c>
      <c r="AP108" s="59">
        <v>62862.13</v>
      </c>
      <c r="AQ108" s="59">
        <v>49235.63</v>
      </c>
      <c r="AR108" s="59">
        <v>5672.28</v>
      </c>
      <c r="AS108" s="59">
        <v>5381.1</v>
      </c>
      <c r="AT108" s="59">
        <v>12271.09</v>
      </c>
      <c r="AU108" s="59">
        <v>33063.65</v>
      </c>
      <c r="AV108" s="59">
        <v>56574.04</v>
      </c>
      <c r="AW108" s="59">
        <v>780834.46</v>
      </c>
      <c r="AX108" s="59">
        <v>0</v>
      </c>
      <c r="AY108" s="63">
        <f t="shared" si="4"/>
        <v>0</v>
      </c>
      <c r="AZ108" s="58">
        <v>0</v>
      </c>
      <c r="BA108" s="62">
        <v>5.8326842865528243E-2</v>
      </c>
      <c r="BB108" s="59">
        <v>107543.99</v>
      </c>
      <c r="BC108" s="59">
        <v>203039.65</v>
      </c>
      <c r="BD108" s="58">
        <v>207592</v>
      </c>
      <c r="BE108" s="58">
        <v>0</v>
      </c>
      <c r="BF108" s="58">
        <v>167046.38</v>
      </c>
      <c r="BG108" s="58">
        <v>0</v>
      </c>
      <c r="BH108" s="58">
        <v>0</v>
      </c>
      <c r="BI108" s="58">
        <v>0</v>
      </c>
      <c r="BJ108" s="58">
        <f t="shared" si="5"/>
        <v>0</v>
      </c>
      <c r="BK108" s="58">
        <v>0</v>
      </c>
      <c r="BL108" s="58">
        <v>1935</v>
      </c>
      <c r="BM108" s="58">
        <v>328</v>
      </c>
      <c r="BN108" s="59">
        <v>17</v>
      </c>
      <c r="BO108" s="59">
        <v>-2</v>
      </c>
      <c r="BP108" s="59">
        <v>-9</v>
      </c>
      <c r="BQ108" s="59">
        <v>-48</v>
      </c>
      <c r="BR108" s="59">
        <v>-33</v>
      </c>
      <c r="BS108" s="59">
        <v>-104</v>
      </c>
      <c r="BT108" s="59">
        <v>1</v>
      </c>
      <c r="BU108" s="59">
        <v>0</v>
      </c>
      <c r="BV108" s="59">
        <v>85</v>
      </c>
      <c r="BW108" s="59">
        <v>-412</v>
      </c>
      <c r="BX108" s="59">
        <v>-6</v>
      </c>
      <c r="BY108" s="59">
        <v>1752</v>
      </c>
      <c r="BZ108" s="59">
        <v>11</v>
      </c>
      <c r="CA108" s="59">
        <v>120</v>
      </c>
      <c r="CB108" s="59">
        <v>66</v>
      </c>
      <c r="CC108" s="59">
        <v>194</v>
      </c>
      <c r="CD108" s="59">
        <v>23</v>
      </c>
      <c r="CE108" s="59">
        <v>4</v>
      </c>
      <c r="CF108" s="60"/>
    </row>
    <row r="109" spans="1:84" ht="15.6" customHeight="1" x14ac:dyDescent="0.3">
      <c r="A109" s="40">
        <v>10</v>
      </c>
      <c r="B109" s="41" t="s">
        <v>370</v>
      </c>
      <c r="C109" s="41" t="s">
        <v>279</v>
      </c>
      <c r="D109" s="46" t="s">
        <v>239</v>
      </c>
      <c r="E109" s="46" t="s">
        <v>110</v>
      </c>
      <c r="F109" s="46" t="s">
        <v>345</v>
      </c>
      <c r="G109" s="59">
        <v>5923009.1699999999</v>
      </c>
      <c r="H109" s="59">
        <v>0</v>
      </c>
      <c r="I109" s="59">
        <v>105365.5</v>
      </c>
      <c r="J109" s="59">
        <v>0</v>
      </c>
      <c r="K109" s="58">
        <v>0</v>
      </c>
      <c r="L109" s="58">
        <v>6028374.6699999999</v>
      </c>
      <c r="M109" s="58">
        <v>0</v>
      </c>
      <c r="N109" s="59">
        <v>3026550.53</v>
      </c>
      <c r="O109" s="59">
        <v>227732.1</v>
      </c>
      <c r="P109" s="57">
        <v>678352.69</v>
      </c>
      <c r="Q109" s="59">
        <v>4100.76</v>
      </c>
      <c r="R109" s="59">
        <v>146926.72</v>
      </c>
      <c r="S109" s="59">
        <v>1489348.88</v>
      </c>
      <c r="T109" s="59">
        <v>212308.23</v>
      </c>
      <c r="U109" s="59">
        <v>13195.12</v>
      </c>
      <c r="V109" s="59">
        <v>0</v>
      </c>
      <c r="W109" s="59">
        <v>151117.63</v>
      </c>
      <c r="X109" s="58">
        <v>426086.52</v>
      </c>
      <c r="Y109" s="58">
        <v>6375719.1799999997</v>
      </c>
      <c r="Z109" s="62">
        <v>9.4201425995766613E-2</v>
      </c>
      <c r="AA109" s="58">
        <v>363779.09</v>
      </c>
      <c r="AB109" s="58">
        <v>0</v>
      </c>
      <c r="AC109" s="58">
        <v>0</v>
      </c>
      <c r="AD109" s="58">
        <v>0</v>
      </c>
      <c r="AE109" s="58">
        <v>67.84</v>
      </c>
      <c r="AF109" s="58">
        <f t="shared" si="3"/>
        <v>67.84</v>
      </c>
      <c r="AG109" s="58">
        <v>55260.92</v>
      </c>
      <c r="AH109" s="59">
        <v>4381.67</v>
      </c>
      <c r="AI109" s="59">
        <v>5809.77</v>
      </c>
      <c r="AJ109" s="58">
        <v>66</v>
      </c>
      <c r="AK109" s="59">
        <v>7800</v>
      </c>
      <c r="AL109" s="59">
        <v>0</v>
      </c>
      <c r="AM109" s="59">
        <v>32023.3</v>
      </c>
      <c r="AN109" s="59">
        <v>10200</v>
      </c>
      <c r="AO109" s="59">
        <v>0</v>
      </c>
      <c r="AP109" s="59">
        <v>5411.24</v>
      </c>
      <c r="AQ109" s="59">
        <v>10537.19</v>
      </c>
      <c r="AR109" s="59">
        <v>7424.2</v>
      </c>
      <c r="AS109" s="59">
        <v>660</v>
      </c>
      <c r="AT109" s="59">
        <v>0</v>
      </c>
      <c r="AU109" s="59">
        <v>10995.24</v>
      </c>
      <c r="AV109" s="59">
        <v>15212.95</v>
      </c>
      <c r="AW109" s="59">
        <v>165782.48000000001</v>
      </c>
      <c r="AX109" s="59">
        <v>0</v>
      </c>
      <c r="AY109" s="63">
        <f t="shared" si="4"/>
        <v>0</v>
      </c>
      <c r="AZ109" s="58">
        <v>0</v>
      </c>
      <c r="BA109" s="62">
        <v>6.1417951510617033E-2</v>
      </c>
      <c r="BB109" s="59">
        <v>39934.949999999997</v>
      </c>
      <c r="BC109" s="59">
        <v>518020.96</v>
      </c>
      <c r="BD109" s="58">
        <v>207592</v>
      </c>
      <c r="BE109" s="58">
        <v>5.8207660913467401E-11</v>
      </c>
      <c r="BF109" s="58">
        <v>41414.239999999998</v>
      </c>
      <c r="BG109" s="58">
        <v>0</v>
      </c>
      <c r="BH109" s="58">
        <v>0</v>
      </c>
      <c r="BI109" s="58">
        <v>0</v>
      </c>
      <c r="BJ109" s="58">
        <f t="shared" si="5"/>
        <v>0</v>
      </c>
      <c r="BK109" s="58">
        <v>0</v>
      </c>
      <c r="BL109" s="58">
        <v>454</v>
      </c>
      <c r="BM109" s="58">
        <v>106</v>
      </c>
      <c r="BN109" s="59">
        <v>0</v>
      </c>
      <c r="BO109" s="59">
        <v>0</v>
      </c>
      <c r="BP109" s="59">
        <v>-2</v>
      </c>
      <c r="BQ109" s="59">
        <v>-11</v>
      </c>
      <c r="BR109" s="59">
        <v>-11</v>
      </c>
      <c r="BS109" s="59">
        <v>-27</v>
      </c>
      <c r="BT109" s="59">
        <v>0</v>
      </c>
      <c r="BU109" s="59">
        <v>0</v>
      </c>
      <c r="BV109" s="59">
        <v>0</v>
      </c>
      <c r="BW109" s="59">
        <v>-95</v>
      </c>
      <c r="BX109" s="59">
        <v>0</v>
      </c>
      <c r="BY109" s="59">
        <v>414</v>
      </c>
      <c r="BZ109" s="59">
        <v>0</v>
      </c>
      <c r="CA109" s="59">
        <v>61</v>
      </c>
      <c r="CB109" s="59">
        <v>9</v>
      </c>
      <c r="CC109" s="59">
        <v>24</v>
      </c>
      <c r="CD109" s="59">
        <v>0</v>
      </c>
      <c r="CE109" s="59">
        <v>1</v>
      </c>
      <c r="CF109" s="60"/>
    </row>
    <row r="110" spans="1:84" ht="15.6" customHeight="1" x14ac:dyDescent="0.3">
      <c r="A110" s="40">
        <v>10</v>
      </c>
      <c r="B110" s="41" t="s">
        <v>371</v>
      </c>
      <c r="C110" s="41" t="s">
        <v>372</v>
      </c>
      <c r="D110" s="46" t="s">
        <v>373</v>
      </c>
      <c r="E110" s="46" t="s">
        <v>129</v>
      </c>
      <c r="F110" s="46" t="s">
        <v>353</v>
      </c>
      <c r="G110" s="59">
        <v>17575122.899999999</v>
      </c>
      <c r="H110" s="59">
        <v>6702193.0499999998</v>
      </c>
      <c r="I110" s="59">
        <v>610264.03</v>
      </c>
      <c r="J110" s="59">
        <v>0</v>
      </c>
      <c r="K110" s="58">
        <v>0</v>
      </c>
      <c r="L110" s="58">
        <v>24887579.98</v>
      </c>
      <c r="M110" s="58">
        <v>0</v>
      </c>
      <c r="N110" s="59">
        <v>6452450.6399999997</v>
      </c>
      <c r="O110" s="59">
        <v>1281974.02</v>
      </c>
      <c r="P110" s="57">
        <v>5196831.97</v>
      </c>
      <c r="Q110" s="59">
        <v>0</v>
      </c>
      <c r="R110" s="59">
        <v>757361.62</v>
      </c>
      <c r="S110" s="59">
        <v>6761948.0599999996</v>
      </c>
      <c r="T110" s="59">
        <v>1982300.95</v>
      </c>
      <c r="U110" s="59">
        <v>0</v>
      </c>
      <c r="V110" s="59">
        <v>51349.83</v>
      </c>
      <c r="W110" s="59">
        <v>945511.49</v>
      </c>
      <c r="X110" s="58">
        <v>1712685.02</v>
      </c>
      <c r="Y110" s="58">
        <v>25142413.600000001</v>
      </c>
      <c r="Z110" s="62">
        <v>4.6216035673416367E-2</v>
      </c>
      <c r="AA110" s="58">
        <v>1699213.02</v>
      </c>
      <c r="AB110" s="58">
        <v>0</v>
      </c>
      <c r="AC110" s="58">
        <v>0</v>
      </c>
      <c r="AD110" s="58">
        <v>0</v>
      </c>
      <c r="AE110" s="58">
        <v>0</v>
      </c>
      <c r="AF110" s="58">
        <f t="shared" si="3"/>
        <v>0</v>
      </c>
      <c r="AG110" s="58">
        <v>748223.35</v>
      </c>
      <c r="AH110" s="59">
        <v>64691.18</v>
      </c>
      <c r="AI110" s="59">
        <v>188974.45</v>
      </c>
      <c r="AJ110" s="58">
        <v>0</v>
      </c>
      <c r="AK110" s="59">
        <v>100035.11</v>
      </c>
      <c r="AL110" s="59">
        <v>35281.01</v>
      </c>
      <c r="AM110" s="59">
        <v>57488.12</v>
      </c>
      <c r="AN110" s="59">
        <v>9225</v>
      </c>
      <c r="AO110" s="59">
        <v>8520.08</v>
      </c>
      <c r="AP110" s="59">
        <v>10943.41</v>
      </c>
      <c r="AQ110" s="59">
        <v>44340.5</v>
      </c>
      <c r="AR110" s="59">
        <v>23866.48</v>
      </c>
      <c r="AS110" s="59">
        <v>0</v>
      </c>
      <c r="AT110" s="59">
        <v>74620.12</v>
      </c>
      <c r="AU110" s="59">
        <v>53632.75</v>
      </c>
      <c r="AV110" s="59">
        <v>64000.56</v>
      </c>
      <c r="AW110" s="59">
        <v>1483842.12</v>
      </c>
      <c r="AX110" s="59">
        <v>0</v>
      </c>
      <c r="AY110" s="63">
        <f t="shared" si="4"/>
        <v>0</v>
      </c>
      <c r="AZ110" s="58">
        <v>0</v>
      </c>
      <c r="BA110" s="62">
        <v>6.6830654064224032E-2</v>
      </c>
      <c r="BB110" s="59">
        <v>193559.1</v>
      </c>
      <c r="BC110" s="59">
        <v>928442.2</v>
      </c>
      <c r="BD110" s="58">
        <v>207592</v>
      </c>
      <c r="BE110" s="58">
        <v>5.8207660913467401E-11</v>
      </c>
      <c r="BF110" s="58">
        <v>283463.90000000002</v>
      </c>
      <c r="BG110" s="58">
        <v>0</v>
      </c>
      <c r="BH110" s="58">
        <v>0</v>
      </c>
      <c r="BI110" s="58">
        <v>0</v>
      </c>
      <c r="BJ110" s="58">
        <f t="shared" si="5"/>
        <v>0</v>
      </c>
      <c r="BK110" s="58">
        <v>0</v>
      </c>
      <c r="BL110" s="58">
        <v>2444</v>
      </c>
      <c r="BM110" s="58">
        <v>693</v>
      </c>
      <c r="BN110" s="59">
        <v>0</v>
      </c>
      <c r="BO110" s="59">
        <v>0</v>
      </c>
      <c r="BP110" s="59">
        <v>-30</v>
      </c>
      <c r="BQ110" s="59">
        <v>-80</v>
      </c>
      <c r="BR110" s="59">
        <v>-102</v>
      </c>
      <c r="BS110" s="59">
        <v>-232</v>
      </c>
      <c r="BT110" s="59">
        <v>0</v>
      </c>
      <c r="BU110" s="59">
        <v>0</v>
      </c>
      <c r="BV110" s="59">
        <v>40</v>
      </c>
      <c r="BW110" s="59">
        <v>-601</v>
      </c>
      <c r="BX110" s="59">
        <v>-3</v>
      </c>
      <c r="BY110" s="59">
        <v>2129</v>
      </c>
      <c r="BZ110" s="59">
        <v>0</v>
      </c>
      <c r="CA110" s="59">
        <v>212</v>
      </c>
      <c r="CB110" s="59">
        <v>80</v>
      </c>
      <c r="CC110" s="59">
        <v>295</v>
      </c>
      <c r="CD110" s="59">
        <v>1</v>
      </c>
      <c r="CE110" s="59">
        <v>3</v>
      </c>
      <c r="CF110" s="60"/>
    </row>
    <row r="111" spans="1:84" s="72" customFormat="1" ht="15.6" customHeight="1" x14ac:dyDescent="0.3">
      <c r="A111" s="49">
        <v>11</v>
      </c>
      <c r="B111" s="73" t="s">
        <v>375</v>
      </c>
      <c r="C111" s="73" t="s">
        <v>281</v>
      </c>
      <c r="D111" s="64" t="s">
        <v>376</v>
      </c>
      <c r="E111" s="64" t="s">
        <v>115</v>
      </c>
      <c r="F111" s="64" t="s">
        <v>374</v>
      </c>
      <c r="G111" s="58">
        <v>0</v>
      </c>
      <c r="H111" s="58">
        <v>53828117.799999997</v>
      </c>
      <c r="I111" s="58">
        <v>0</v>
      </c>
      <c r="J111" s="58">
        <v>0</v>
      </c>
      <c r="K111" s="58">
        <v>0</v>
      </c>
      <c r="L111" s="58">
        <v>53828117.799999997</v>
      </c>
      <c r="M111" s="58">
        <v>0</v>
      </c>
      <c r="N111" s="58">
        <v>0</v>
      </c>
      <c r="O111" s="58">
        <v>6656786.2199999997</v>
      </c>
      <c r="P111" s="58">
        <v>16400216.630000001</v>
      </c>
      <c r="Q111" s="58">
        <v>0</v>
      </c>
      <c r="R111" s="58">
        <v>4034965.99</v>
      </c>
      <c r="S111" s="58">
        <v>15354180.359999999</v>
      </c>
      <c r="T111" s="58">
        <v>6849537.04</v>
      </c>
      <c r="U111" s="58">
        <v>0</v>
      </c>
      <c r="V111" s="58">
        <v>0</v>
      </c>
      <c r="W111" s="58">
        <v>1204408.1100000001</v>
      </c>
      <c r="X111" s="58">
        <v>2259682.5099999998</v>
      </c>
      <c r="Y111" s="58">
        <v>52759776.859999999</v>
      </c>
      <c r="Z111" s="62">
        <v>8.6797716713029494E-2</v>
      </c>
      <c r="AA111" s="58">
        <v>2259632.5099999998</v>
      </c>
      <c r="AB111" s="58">
        <v>0</v>
      </c>
      <c r="AC111" s="58">
        <v>0</v>
      </c>
      <c r="AD111" s="58">
        <v>0</v>
      </c>
      <c r="AE111" s="58">
        <v>331.34</v>
      </c>
      <c r="AF111" s="58">
        <f t="shared" si="3"/>
        <v>331.34</v>
      </c>
      <c r="AG111" s="58">
        <v>1073455.99</v>
      </c>
      <c r="AH111" s="58">
        <v>87385.33</v>
      </c>
      <c r="AI111" s="58">
        <v>257106.68</v>
      </c>
      <c r="AJ111" s="58">
        <v>0</v>
      </c>
      <c r="AK111" s="58">
        <v>98545.3</v>
      </c>
      <c r="AL111" s="58">
        <v>0</v>
      </c>
      <c r="AM111" s="58">
        <v>107779.94</v>
      </c>
      <c r="AN111" s="58">
        <v>9500</v>
      </c>
      <c r="AO111" s="58">
        <v>1140</v>
      </c>
      <c r="AP111" s="58">
        <v>0</v>
      </c>
      <c r="AQ111" s="58">
        <v>92970.13</v>
      </c>
      <c r="AR111" s="58">
        <v>18076.93</v>
      </c>
      <c r="AS111" s="58">
        <v>0</v>
      </c>
      <c r="AT111" s="58">
        <v>27105.35</v>
      </c>
      <c r="AU111" s="58">
        <v>148724.15</v>
      </c>
      <c r="AV111" s="58">
        <v>71925.11</v>
      </c>
      <c r="AW111" s="58">
        <v>1993714.91</v>
      </c>
      <c r="AX111" s="58">
        <v>0</v>
      </c>
      <c r="AY111" s="62">
        <f t="shared" si="4"/>
        <v>0</v>
      </c>
      <c r="AZ111" s="58">
        <v>0</v>
      </c>
      <c r="BA111" s="62">
        <v>4.3577419067297923E-2</v>
      </c>
      <c r="BB111" s="58">
        <v>1709674.54</v>
      </c>
      <c r="BC111" s="58">
        <v>2962483.18</v>
      </c>
      <c r="BD111" s="58">
        <v>207592</v>
      </c>
      <c r="BE111" s="58">
        <v>0</v>
      </c>
      <c r="BF111" s="58">
        <v>409370.34240000101</v>
      </c>
      <c r="BG111" s="58">
        <v>0</v>
      </c>
      <c r="BH111" s="58">
        <v>0</v>
      </c>
      <c r="BI111" s="58">
        <v>0</v>
      </c>
      <c r="BJ111" s="58">
        <f t="shared" si="5"/>
        <v>0</v>
      </c>
      <c r="BK111" s="58">
        <v>0</v>
      </c>
      <c r="BL111" s="58">
        <v>8817</v>
      </c>
      <c r="BM111" s="58">
        <v>2726</v>
      </c>
      <c r="BN111" s="58">
        <v>8</v>
      </c>
      <c r="BO111" s="58">
        <v>0</v>
      </c>
      <c r="BP111" s="58">
        <v>-73</v>
      </c>
      <c r="BQ111" s="58">
        <v>-263</v>
      </c>
      <c r="BR111" s="58">
        <v>-558</v>
      </c>
      <c r="BS111" s="58">
        <v>-970</v>
      </c>
      <c r="BT111" s="58">
        <v>17</v>
      </c>
      <c r="BU111" s="58">
        <v>-10</v>
      </c>
      <c r="BV111" s="58">
        <v>0</v>
      </c>
      <c r="BW111" s="58">
        <v>-1280</v>
      </c>
      <c r="BX111" s="58">
        <v>-4</v>
      </c>
      <c r="BY111" s="58">
        <v>8410</v>
      </c>
      <c r="BZ111" s="58">
        <v>13</v>
      </c>
      <c r="CA111" s="58">
        <v>410</v>
      </c>
      <c r="CB111" s="58">
        <v>124</v>
      </c>
      <c r="CC111" s="58">
        <v>583</v>
      </c>
      <c r="CD111" s="58">
        <v>139</v>
      </c>
      <c r="CE111" s="58">
        <v>23</v>
      </c>
      <c r="CF111" s="61"/>
    </row>
    <row r="112" spans="1:84" s="72" customFormat="1" ht="15.6" customHeight="1" x14ac:dyDescent="0.3">
      <c r="A112" s="49">
        <v>11</v>
      </c>
      <c r="B112" s="73" t="s">
        <v>377</v>
      </c>
      <c r="C112" s="73" t="s">
        <v>135</v>
      </c>
      <c r="D112" s="64" t="s">
        <v>378</v>
      </c>
      <c r="E112" s="64" t="s">
        <v>122</v>
      </c>
      <c r="F112" s="64" t="s">
        <v>374</v>
      </c>
      <c r="G112" s="58">
        <v>20493103.530000001</v>
      </c>
      <c r="H112" s="58">
        <v>0</v>
      </c>
      <c r="I112" s="58">
        <v>285755.71999999997</v>
      </c>
      <c r="J112" s="58">
        <v>0</v>
      </c>
      <c r="K112" s="58">
        <v>0</v>
      </c>
      <c r="L112" s="58">
        <v>20778859.25</v>
      </c>
      <c r="M112" s="58">
        <v>0</v>
      </c>
      <c r="N112" s="58">
        <v>1009529.59</v>
      </c>
      <c r="O112" s="58">
        <v>2812697.19</v>
      </c>
      <c r="P112" s="58">
        <v>6038027.1699999999</v>
      </c>
      <c r="Q112" s="58">
        <v>33172.97</v>
      </c>
      <c r="R112" s="58">
        <v>1499467.59</v>
      </c>
      <c r="S112" s="58">
        <v>6065145.6900000004</v>
      </c>
      <c r="T112" s="58">
        <v>1773505.55</v>
      </c>
      <c r="U112" s="58">
        <v>21.32</v>
      </c>
      <c r="V112" s="58">
        <v>0</v>
      </c>
      <c r="W112" s="58">
        <v>400107.42</v>
      </c>
      <c r="X112" s="58">
        <v>1173182.8700000001</v>
      </c>
      <c r="Y112" s="58">
        <v>20804857.359999999</v>
      </c>
      <c r="Z112" s="62">
        <v>1.185114444205455E-2</v>
      </c>
      <c r="AA112" s="58">
        <v>1085279.03</v>
      </c>
      <c r="AB112" s="58">
        <v>0</v>
      </c>
      <c r="AC112" s="58">
        <v>0</v>
      </c>
      <c r="AD112" s="58">
        <v>0</v>
      </c>
      <c r="AE112" s="58">
        <v>0</v>
      </c>
      <c r="AF112" s="58">
        <f t="shared" si="3"/>
        <v>0</v>
      </c>
      <c r="AG112" s="58">
        <v>447569.82</v>
      </c>
      <c r="AH112" s="58">
        <v>40103</v>
      </c>
      <c r="AI112" s="58">
        <v>118775.98</v>
      </c>
      <c r="AJ112" s="58">
        <v>0</v>
      </c>
      <c r="AK112" s="58">
        <v>104992.47</v>
      </c>
      <c r="AL112" s="58">
        <v>15235.86</v>
      </c>
      <c r="AM112" s="58">
        <v>9347.17</v>
      </c>
      <c r="AN112" s="58">
        <v>8000</v>
      </c>
      <c r="AO112" s="58">
        <v>18780</v>
      </c>
      <c r="AP112" s="58">
        <v>0</v>
      </c>
      <c r="AQ112" s="58">
        <v>41804.769999999997</v>
      </c>
      <c r="AR112" s="58">
        <v>9869.2800000000007</v>
      </c>
      <c r="AS112" s="58">
        <v>0</v>
      </c>
      <c r="AT112" s="58">
        <v>5662.27</v>
      </c>
      <c r="AU112" s="58">
        <v>83130.67</v>
      </c>
      <c r="AV112" s="58">
        <v>34743.61</v>
      </c>
      <c r="AW112" s="58">
        <v>938024.82</v>
      </c>
      <c r="AX112" s="58">
        <v>0</v>
      </c>
      <c r="AY112" s="62">
        <f t="shared" si="4"/>
        <v>0</v>
      </c>
      <c r="AZ112" s="58">
        <v>310</v>
      </c>
      <c r="BA112" s="62">
        <v>5.2958256342737556E-2</v>
      </c>
      <c r="BB112" s="58">
        <v>79794</v>
      </c>
      <c r="BC112" s="58">
        <v>163073</v>
      </c>
      <c r="BD112" s="58">
        <v>203011</v>
      </c>
      <c r="BE112" s="58">
        <v>0</v>
      </c>
      <c r="BF112" s="58">
        <v>79690.220000000903</v>
      </c>
      <c r="BG112" s="58">
        <v>0</v>
      </c>
      <c r="BH112" s="58">
        <v>0</v>
      </c>
      <c r="BI112" s="58">
        <v>0</v>
      </c>
      <c r="BJ112" s="58">
        <f t="shared" si="5"/>
        <v>0</v>
      </c>
      <c r="BK112" s="58">
        <v>0</v>
      </c>
      <c r="BL112" s="58">
        <v>2796</v>
      </c>
      <c r="BM112" s="58">
        <v>782</v>
      </c>
      <c r="BN112" s="58">
        <v>0</v>
      </c>
      <c r="BO112" s="58">
        <v>0</v>
      </c>
      <c r="BP112" s="58">
        <v>-21</v>
      </c>
      <c r="BQ112" s="58">
        <v>-130</v>
      </c>
      <c r="BR112" s="58">
        <v>-123</v>
      </c>
      <c r="BS112" s="58">
        <v>-208</v>
      </c>
      <c r="BT112" s="58">
        <v>0</v>
      </c>
      <c r="BU112" s="58">
        <v>0</v>
      </c>
      <c r="BV112" s="58">
        <v>0</v>
      </c>
      <c r="BW112" s="58">
        <v>-539</v>
      </c>
      <c r="BX112" s="58">
        <v>-2</v>
      </c>
      <c r="BY112" s="58">
        <v>2555</v>
      </c>
      <c r="BZ112" s="58">
        <v>0</v>
      </c>
      <c r="CA112" s="58">
        <v>171</v>
      </c>
      <c r="CB112" s="58">
        <v>142</v>
      </c>
      <c r="CC112" s="58">
        <v>228</v>
      </c>
      <c r="CD112" s="58">
        <v>0</v>
      </c>
      <c r="CE112" s="58">
        <v>0</v>
      </c>
      <c r="CF112" s="61"/>
    </row>
    <row r="113" spans="1:84" s="72" customFormat="1" ht="15.6" customHeight="1" x14ac:dyDescent="0.3">
      <c r="A113" s="49">
        <v>11</v>
      </c>
      <c r="B113" s="69" t="s">
        <v>580</v>
      </c>
      <c r="C113" s="73"/>
      <c r="D113" s="64" t="s">
        <v>581</v>
      </c>
      <c r="E113" s="64" t="s">
        <v>115</v>
      </c>
      <c r="F113" s="64" t="s">
        <v>374</v>
      </c>
      <c r="G113" s="58">
        <v>0</v>
      </c>
      <c r="H113" s="58">
        <v>33413433</v>
      </c>
      <c r="I113" s="58">
        <v>0</v>
      </c>
      <c r="J113" s="58">
        <v>0</v>
      </c>
      <c r="K113" s="58">
        <v>0</v>
      </c>
      <c r="L113" s="58">
        <v>33413433</v>
      </c>
      <c r="M113" s="58">
        <v>0</v>
      </c>
      <c r="N113" s="58">
        <v>480417</v>
      </c>
      <c r="O113" s="58">
        <v>3046707</v>
      </c>
      <c r="P113" s="58">
        <v>10662226</v>
      </c>
      <c r="Q113" s="58">
        <v>0</v>
      </c>
      <c r="R113" s="58">
        <v>2661063</v>
      </c>
      <c r="S113" s="58">
        <v>11023132</v>
      </c>
      <c r="T113" s="58">
        <v>3354715</v>
      </c>
      <c r="U113" s="58">
        <v>0</v>
      </c>
      <c r="V113" s="58">
        <v>0</v>
      </c>
      <c r="W113" s="58">
        <v>938046</v>
      </c>
      <c r="X113" s="58">
        <v>1540164</v>
      </c>
      <c r="Y113" s="58">
        <v>33706471</v>
      </c>
      <c r="Z113" s="62">
        <v>8.2000000000000003E-2</v>
      </c>
      <c r="AA113" s="58">
        <v>1540164</v>
      </c>
      <c r="AB113" s="58">
        <v>0</v>
      </c>
      <c r="AC113" s="58">
        <v>0</v>
      </c>
      <c r="AD113" s="58">
        <v>0</v>
      </c>
      <c r="AE113" s="58">
        <v>66</v>
      </c>
      <c r="AF113" s="58">
        <f t="shared" si="3"/>
        <v>66</v>
      </c>
      <c r="AG113" s="58">
        <v>742195</v>
      </c>
      <c r="AH113" s="58">
        <v>62098</v>
      </c>
      <c r="AI113" s="58">
        <v>115421</v>
      </c>
      <c r="AJ113" s="58">
        <v>0</v>
      </c>
      <c r="AK113" s="58">
        <v>65229</v>
      </c>
      <c r="AL113" s="58">
        <v>0</v>
      </c>
      <c r="AM113" s="58">
        <v>70155</v>
      </c>
      <c r="AN113" s="58">
        <v>9500</v>
      </c>
      <c r="AO113" s="58">
        <v>8809</v>
      </c>
      <c r="AP113" s="58">
        <v>11472</v>
      </c>
      <c r="AQ113" s="58">
        <v>32220</v>
      </c>
      <c r="AR113" s="58">
        <v>23781</v>
      </c>
      <c r="AS113" s="58">
        <v>490</v>
      </c>
      <c r="AT113" s="58">
        <v>47515</v>
      </c>
      <c r="AU113" s="58">
        <v>38808</v>
      </c>
      <c r="AV113" s="58">
        <v>78261</v>
      </c>
      <c r="AW113" s="58">
        <v>1305943</v>
      </c>
      <c r="AX113" s="58">
        <v>0</v>
      </c>
      <c r="AY113" s="62">
        <f t="shared" si="4"/>
        <v>0</v>
      </c>
      <c r="AZ113" s="58">
        <v>0</v>
      </c>
      <c r="BA113" s="62">
        <v>4.7E-2</v>
      </c>
      <c r="BB113" s="58">
        <v>722189</v>
      </c>
      <c r="BC113" s="58">
        <v>2033127</v>
      </c>
      <c r="BD113" s="58">
        <v>204999</v>
      </c>
      <c r="BE113" s="58">
        <v>0</v>
      </c>
      <c r="BF113" s="58">
        <v>300344</v>
      </c>
      <c r="BG113" s="58">
        <v>0</v>
      </c>
      <c r="BH113" s="58">
        <v>0</v>
      </c>
      <c r="BI113" s="58">
        <v>0</v>
      </c>
      <c r="BJ113" s="58">
        <f t="shared" si="5"/>
        <v>0</v>
      </c>
      <c r="BK113" s="58">
        <v>0</v>
      </c>
      <c r="BL113" s="58">
        <v>5052</v>
      </c>
      <c r="BM113" s="58">
        <v>1398</v>
      </c>
      <c r="BN113" s="58">
        <v>5</v>
      </c>
      <c r="BO113" s="58">
        <v>-4</v>
      </c>
      <c r="BP113" s="58">
        <v>-47</v>
      </c>
      <c r="BQ113" s="58">
        <v>-127</v>
      </c>
      <c r="BR113" s="58">
        <v>-283</v>
      </c>
      <c r="BS113" s="58">
        <v>-610</v>
      </c>
      <c r="BT113" s="58">
        <v>7</v>
      </c>
      <c r="BU113" s="58">
        <v>-1</v>
      </c>
      <c r="BV113" s="58">
        <v>2</v>
      </c>
      <c r="BW113" s="58">
        <v>-819</v>
      </c>
      <c r="BX113" s="58">
        <v>-3</v>
      </c>
      <c r="BY113" s="58">
        <v>4570</v>
      </c>
      <c r="BZ113" s="58">
        <v>16</v>
      </c>
      <c r="CA113" s="58">
        <v>267</v>
      </c>
      <c r="CB113" s="58">
        <v>105</v>
      </c>
      <c r="CC113" s="58">
        <v>428</v>
      </c>
      <c r="CD113" s="58">
        <v>11</v>
      </c>
      <c r="CE113" s="58">
        <v>8</v>
      </c>
      <c r="CF113" s="61"/>
    </row>
    <row r="114" spans="1:84" ht="15.6" customHeight="1" x14ac:dyDescent="0.3">
      <c r="A114" s="36">
        <v>11</v>
      </c>
      <c r="B114" s="37" t="s">
        <v>379</v>
      </c>
      <c r="C114" s="37" t="s">
        <v>380</v>
      </c>
      <c r="D114" s="46" t="s">
        <v>381</v>
      </c>
      <c r="E114" s="46" t="s">
        <v>110</v>
      </c>
      <c r="F114" s="46" t="s">
        <v>353</v>
      </c>
      <c r="G114" s="59">
        <v>56554248.369000003</v>
      </c>
      <c r="H114" s="59">
        <v>30383836.469999999</v>
      </c>
      <c r="I114" s="59">
        <v>60334.3</v>
      </c>
      <c r="J114" s="59">
        <v>0</v>
      </c>
      <c r="K114" s="58">
        <v>8808.4</v>
      </c>
      <c r="L114" s="58">
        <v>87007227.539000005</v>
      </c>
      <c r="M114" s="58">
        <v>0</v>
      </c>
      <c r="N114" s="59">
        <v>916934.06</v>
      </c>
      <c r="O114" s="59">
        <v>7439566.0800000001</v>
      </c>
      <c r="P114" s="57">
        <v>23901460.219999999</v>
      </c>
      <c r="Q114" s="59">
        <v>0</v>
      </c>
      <c r="R114" s="59">
        <v>4185288.31</v>
      </c>
      <c r="S114" s="59">
        <v>30244280.649999999</v>
      </c>
      <c r="T114" s="59">
        <v>14456507.029999999</v>
      </c>
      <c r="U114" s="59">
        <v>0</v>
      </c>
      <c r="V114" s="59">
        <v>0</v>
      </c>
      <c r="W114" s="59">
        <v>3214446.91</v>
      </c>
      <c r="X114" s="58">
        <v>3391753.2319999998</v>
      </c>
      <c r="Y114" s="58">
        <v>87750236.491999999</v>
      </c>
      <c r="Z114" s="62">
        <v>7.2921343030966423E-2</v>
      </c>
      <c r="AA114" s="58">
        <v>3382944.8319999999</v>
      </c>
      <c r="AB114" s="58">
        <v>0</v>
      </c>
      <c r="AC114" s="58">
        <v>0</v>
      </c>
      <c r="AD114" s="58">
        <v>8808.4</v>
      </c>
      <c r="AE114" s="58">
        <v>0</v>
      </c>
      <c r="AF114" s="58">
        <f t="shared" si="3"/>
        <v>8808.4</v>
      </c>
      <c r="AG114" s="58">
        <v>1479446.34</v>
      </c>
      <c r="AH114" s="59">
        <v>132888.34</v>
      </c>
      <c r="AI114" s="59">
        <v>305816.09000000003</v>
      </c>
      <c r="AJ114" s="58">
        <v>157227.32999999999</v>
      </c>
      <c r="AK114" s="59">
        <v>596874.39</v>
      </c>
      <c r="AL114" s="59">
        <v>8518.2900000000009</v>
      </c>
      <c r="AM114" s="59">
        <v>128476.43</v>
      </c>
      <c r="AN114" s="59">
        <v>12000</v>
      </c>
      <c r="AO114" s="59">
        <v>12956.5</v>
      </c>
      <c r="AP114" s="59">
        <v>0</v>
      </c>
      <c r="AQ114" s="59">
        <v>93329.51</v>
      </c>
      <c r="AR114" s="59">
        <v>20955.830000000002</v>
      </c>
      <c r="AS114" s="59">
        <v>4185.03</v>
      </c>
      <c r="AT114" s="59">
        <v>29199.55</v>
      </c>
      <c r="AU114" s="59">
        <v>144000</v>
      </c>
      <c r="AV114" s="59">
        <v>106031.36</v>
      </c>
      <c r="AW114" s="59">
        <v>3232104.99</v>
      </c>
      <c r="AX114" s="59">
        <v>0</v>
      </c>
      <c r="AY114" s="63">
        <f t="shared" si="4"/>
        <v>0</v>
      </c>
      <c r="AZ114" s="58">
        <v>0</v>
      </c>
      <c r="BA114" s="62">
        <v>3.7008818277366948E-2</v>
      </c>
      <c r="BB114" s="59">
        <v>1215552.98</v>
      </c>
      <c r="BC114" s="59">
        <v>5124088.9289999995</v>
      </c>
      <c r="BD114" s="58">
        <v>207592</v>
      </c>
      <c r="BE114" s="58">
        <v>0</v>
      </c>
      <c r="BF114" s="58">
        <v>747051.451999999</v>
      </c>
      <c r="BG114" s="58">
        <v>0</v>
      </c>
      <c r="BH114" s="58">
        <v>0</v>
      </c>
      <c r="BI114" s="58">
        <v>0</v>
      </c>
      <c r="BJ114" s="58">
        <f t="shared" si="5"/>
        <v>0</v>
      </c>
      <c r="BK114" s="58">
        <v>0</v>
      </c>
      <c r="BL114" s="58">
        <v>14898</v>
      </c>
      <c r="BM114" s="58">
        <v>7538</v>
      </c>
      <c r="BN114" s="59">
        <v>265</v>
      </c>
      <c r="BO114" s="59">
        <v>-86</v>
      </c>
      <c r="BP114" s="59">
        <v>-105</v>
      </c>
      <c r="BQ114" s="59">
        <v>-364</v>
      </c>
      <c r="BR114" s="59">
        <v>-2041</v>
      </c>
      <c r="BS114" s="59">
        <v>-2509</v>
      </c>
      <c r="BT114" s="59">
        <v>0</v>
      </c>
      <c r="BU114" s="59">
        <v>-2</v>
      </c>
      <c r="BV114" s="59">
        <v>0</v>
      </c>
      <c r="BW114" s="59">
        <v>-1553</v>
      </c>
      <c r="BX114" s="59">
        <v>0</v>
      </c>
      <c r="BY114" s="59">
        <v>16041</v>
      </c>
      <c r="BZ114" s="59">
        <v>48</v>
      </c>
      <c r="CA114" s="59">
        <v>701</v>
      </c>
      <c r="CB114" s="59">
        <v>185</v>
      </c>
      <c r="CC114" s="59">
        <v>697</v>
      </c>
      <c r="CD114" s="59">
        <v>5</v>
      </c>
      <c r="CE114" s="59">
        <v>15</v>
      </c>
      <c r="CF114" s="60"/>
    </row>
    <row r="115" spans="1:84" ht="15.6" customHeight="1" x14ac:dyDescent="0.3">
      <c r="A115" s="36">
        <v>11</v>
      </c>
      <c r="B115" s="37" t="s">
        <v>382</v>
      </c>
      <c r="C115" s="37" t="s">
        <v>383</v>
      </c>
      <c r="D115" s="46" t="s">
        <v>384</v>
      </c>
      <c r="E115" s="46" t="s">
        <v>110</v>
      </c>
      <c r="F115" s="46" t="s">
        <v>353</v>
      </c>
      <c r="G115" s="59">
        <v>13855083.4955172</v>
      </c>
      <c r="H115" s="59">
        <v>31.25</v>
      </c>
      <c r="I115" s="59">
        <v>316121.18448275898</v>
      </c>
      <c r="J115" s="59">
        <v>0</v>
      </c>
      <c r="K115" s="58">
        <v>-66208.34</v>
      </c>
      <c r="L115" s="58">
        <v>14105027.59</v>
      </c>
      <c r="M115" s="58">
        <v>0</v>
      </c>
      <c r="N115" s="59">
        <v>171296.65</v>
      </c>
      <c r="O115" s="59">
        <v>1318434.53</v>
      </c>
      <c r="P115" s="57">
        <v>2567751.9700000002</v>
      </c>
      <c r="Q115" s="59">
        <v>0</v>
      </c>
      <c r="R115" s="59">
        <v>456088.22</v>
      </c>
      <c r="S115" s="59">
        <v>6853811.6299999999</v>
      </c>
      <c r="T115" s="59">
        <v>1516753.07</v>
      </c>
      <c r="U115" s="59">
        <v>0</v>
      </c>
      <c r="V115" s="59">
        <v>0</v>
      </c>
      <c r="W115" s="59">
        <v>349588.33</v>
      </c>
      <c r="X115" s="58">
        <v>883857.59</v>
      </c>
      <c r="Y115" s="58">
        <v>14117581.99</v>
      </c>
      <c r="Z115" s="62">
        <v>9.9150386354214165E-2</v>
      </c>
      <c r="AA115" s="58">
        <v>880353.09</v>
      </c>
      <c r="AB115" s="58">
        <v>0</v>
      </c>
      <c r="AC115" s="58">
        <v>0</v>
      </c>
      <c r="AD115" s="58">
        <v>0</v>
      </c>
      <c r="AE115" s="58">
        <v>189.51</v>
      </c>
      <c r="AF115" s="58">
        <f t="shared" si="3"/>
        <v>189.51</v>
      </c>
      <c r="AG115" s="58">
        <v>378627.76</v>
      </c>
      <c r="AH115" s="59">
        <v>34951.589999999997</v>
      </c>
      <c r="AI115" s="59">
        <v>89576.31</v>
      </c>
      <c r="AJ115" s="58">
        <v>0</v>
      </c>
      <c r="AK115" s="59">
        <v>41592</v>
      </c>
      <c r="AL115" s="59">
        <v>11472.75</v>
      </c>
      <c r="AM115" s="59">
        <v>45559.73</v>
      </c>
      <c r="AN115" s="59">
        <v>8000</v>
      </c>
      <c r="AO115" s="59">
        <v>0</v>
      </c>
      <c r="AP115" s="59">
        <v>4312.09</v>
      </c>
      <c r="AQ115" s="59">
        <v>35383.729999999996</v>
      </c>
      <c r="AR115" s="59">
        <v>9299.0499999999993</v>
      </c>
      <c r="AS115" s="59">
        <v>0</v>
      </c>
      <c r="AT115" s="59">
        <v>2530.3200000000002</v>
      </c>
      <c r="AU115" s="59">
        <v>17302.830000000002</v>
      </c>
      <c r="AV115" s="59">
        <v>28349.25</v>
      </c>
      <c r="AW115" s="59">
        <v>706957.41</v>
      </c>
      <c r="AX115" s="59">
        <v>0</v>
      </c>
      <c r="AY115" s="63">
        <f t="shared" si="4"/>
        <v>0</v>
      </c>
      <c r="AZ115" s="58">
        <v>0</v>
      </c>
      <c r="BA115" s="62">
        <v>5.80154647354202E-2</v>
      </c>
      <c r="BB115" s="59">
        <v>435660.62</v>
      </c>
      <c r="BC115" s="59">
        <v>938079.36</v>
      </c>
      <c r="BD115" s="58">
        <v>207591.86</v>
      </c>
      <c r="BE115" s="58">
        <v>0</v>
      </c>
      <c r="BF115" s="58">
        <v>154005.14000000001</v>
      </c>
      <c r="BG115" s="58">
        <v>0</v>
      </c>
      <c r="BH115" s="58">
        <v>0</v>
      </c>
      <c r="BI115" s="58">
        <v>0</v>
      </c>
      <c r="BJ115" s="58">
        <f t="shared" si="5"/>
        <v>0</v>
      </c>
      <c r="BK115" s="58">
        <v>0</v>
      </c>
      <c r="BL115" s="58">
        <v>2065</v>
      </c>
      <c r="BM115" s="58">
        <v>579</v>
      </c>
      <c r="BN115" s="59">
        <v>4</v>
      </c>
      <c r="BO115" s="59">
        <v>-3</v>
      </c>
      <c r="BP115" s="59">
        <v>-11</v>
      </c>
      <c r="BQ115" s="59">
        <v>-55</v>
      </c>
      <c r="BR115" s="59">
        <v>-124</v>
      </c>
      <c r="BS115" s="59">
        <v>-189</v>
      </c>
      <c r="BT115" s="59">
        <v>7</v>
      </c>
      <c r="BU115" s="59">
        <v>0</v>
      </c>
      <c r="BV115" s="59">
        <v>0</v>
      </c>
      <c r="BW115" s="59">
        <v>-369</v>
      </c>
      <c r="BX115" s="59">
        <v>-2</v>
      </c>
      <c r="BY115" s="59">
        <v>1902</v>
      </c>
      <c r="BZ115" s="59">
        <v>6</v>
      </c>
      <c r="CA115" s="59">
        <v>175</v>
      </c>
      <c r="CB115" s="59">
        <v>34</v>
      </c>
      <c r="CC115" s="59">
        <v>122</v>
      </c>
      <c r="CD115" s="59">
        <v>34</v>
      </c>
      <c r="CE115" s="59">
        <v>6</v>
      </c>
      <c r="CF115" s="60"/>
    </row>
    <row r="116" spans="1:84" ht="15.6" customHeight="1" x14ac:dyDescent="0.3">
      <c r="A116" s="36">
        <v>11</v>
      </c>
      <c r="B116" s="37" t="s">
        <v>385</v>
      </c>
      <c r="C116" s="37" t="s">
        <v>386</v>
      </c>
      <c r="D116" s="46" t="s">
        <v>387</v>
      </c>
      <c r="E116" s="46" t="s">
        <v>110</v>
      </c>
      <c r="F116" s="46" t="s">
        <v>353</v>
      </c>
      <c r="G116" s="59">
        <v>43384870.939999998</v>
      </c>
      <c r="H116" s="59">
        <v>31789330.850000001</v>
      </c>
      <c r="I116" s="59">
        <v>801852.99</v>
      </c>
      <c r="J116" s="59">
        <v>0</v>
      </c>
      <c r="K116" s="58">
        <v>0</v>
      </c>
      <c r="L116" s="58">
        <v>75976054.780000001</v>
      </c>
      <c r="M116" s="58">
        <v>0</v>
      </c>
      <c r="N116" s="59">
        <v>2749414.36</v>
      </c>
      <c r="O116" s="59">
        <v>9222188.1500000004</v>
      </c>
      <c r="P116" s="57">
        <v>13268038.82</v>
      </c>
      <c r="Q116" s="59">
        <v>0</v>
      </c>
      <c r="R116" s="59">
        <v>4077988.14</v>
      </c>
      <c r="S116" s="59">
        <v>35799462.049999997</v>
      </c>
      <c r="T116" s="59">
        <v>6851115.0300000003</v>
      </c>
      <c r="U116" s="59">
        <v>0</v>
      </c>
      <c r="V116" s="59">
        <v>0</v>
      </c>
      <c r="W116" s="59">
        <v>1461344.44</v>
      </c>
      <c r="X116" s="58">
        <v>3174214.52</v>
      </c>
      <c r="Y116" s="58">
        <v>76603765.510000005</v>
      </c>
      <c r="Z116" s="62">
        <v>6.9161529569996924E-2</v>
      </c>
      <c r="AA116" s="58">
        <v>3141462.96</v>
      </c>
      <c r="AB116" s="58">
        <v>0</v>
      </c>
      <c r="AC116" s="58">
        <v>0</v>
      </c>
      <c r="AD116" s="58">
        <v>0</v>
      </c>
      <c r="AE116" s="58">
        <v>414.16</v>
      </c>
      <c r="AF116" s="58">
        <f t="shared" si="3"/>
        <v>414.16</v>
      </c>
      <c r="AG116" s="58">
        <v>1701764.31</v>
      </c>
      <c r="AH116" s="59">
        <v>134958.13</v>
      </c>
      <c r="AI116" s="59">
        <v>445346.27</v>
      </c>
      <c r="AJ116" s="58">
        <v>0</v>
      </c>
      <c r="AK116" s="59">
        <v>249346.34</v>
      </c>
      <c r="AL116" s="59">
        <v>4632.71</v>
      </c>
      <c r="AM116" s="59">
        <v>73378.45</v>
      </c>
      <c r="AN116" s="59">
        <v>11750</v>
      </c>
      <c r="AO116" s="59">
        <v>2165</v>
      </c>
      <c r="AP116" s="59">
        <v>3357.55</v>
      </c>
      <c r="AQ116" s="59">
        <v>81532.259999999995</v>
      </c>
      <c r="AR116" s="59">
        <v>37300.370000000003</v>
      </c>
      <c r="AS116" s="59">
        <v>23309.35</v>
      </c>
      <c r="AT116" s="59">
        <v>54643.519999999997</v>
      </c>
      <c r="AU116" s="59">
        <v>62354.63</v>
      </c>
      <c r="AV116" s="59">
        <v>77841.66</v>
      </c>
      <c r="AW116" s="59">
        <v>2963680.55</v>
      </c>
      <c r="AX116" s="59">
        <v>0</v>
      </c>
      <c r="AY116" s="63">
        <f t="shared" si="4"/>
        <v>0</v>
      </c>
      <c r="AZ116" s="58">
        <v>1316.44</v>
      </c>
      <c r="BA116" s="62">
        <v>3.9002385753598053E-2</v>
      </c>
      <c r="BB116" s="59">
        <v>1049877.0900000001</v>
      </c>
      <c r="BC116" s="59">
        <v>4149285.69</v>
      </c>
      <c r="BD116" s="58">
        <v>207591.96</v>
      </c>
      <c r="BE116" s="58">
        <v>0</v>
      </c>
      <c r="BF116" s="58">
        <v>526399.56999999995</v>
      </c>
      <c r="BG116" s="58">
        <v>0</v>
      </c>
      <c r="BH116" s="58">
        <v>0</v>
      </c>
      <c r="BI116" s="58">
        <v>0</v>
      </c>
      <c r="BJ116" s="58">
        <f t="shared" si="5"/>
        <v>0</v>
      </c>
      <c r="BK116" s="58">
        <v>0</v>
      </c>
      <c r="BL116" s="58">
        <v>10188</v>
      </c>
      <c r="BM116" s="58">
        <v>3058</v>
      </c>
      <c r="BN116" s="59">
        <v>0</v>
      </c>
      <c r="BO116" s="59">
        <v>0</v>
      </c>
      <c r="BP116" s="59">
        <v>-55</v>
      </c>
      <c r="BQ116" s="59">
        <v>-223</v>
      </c>
      <c r="BR116" s="59">
        <v>-731</v>
      </c>
      <c r="BS116" s="59">
        <v>-935</v>
      </c>
      <c r="BT116" s="59">
        <v>24</v>
      </c>
      <c r="BU116" s="59">
        <v>-2</v>
      </c>
      <c r="BV116" s="59">
        <v>0</v>
      </c>
      <c r="BW116" s="59">
        <v>-1794</v>
      </c>
      <c r="BX116" s="59">
        <v>-6</v>
      </c>
      <c r="BY116" s="59">
        <v>9524</v>
      </c>
      <c r="BZ116" s="59">
        <v>20</v>
      </c>
      <c r="CA116" s="59">
        <v>739</v>
      </c>
      <c r="CB116" s="59">
        <v>229</v>
      </c>
      <c r="CC116" s="59">
        <v>789</v>
      </c>
      <c r="CD116" s="59">
        <v>8</v>
      </c>
      <c r="CE116" s="59">
        <v>30</v>
      </c>
      <c r="CF116" s="60"/>
    </row>
    <row r="117" spans="1:84" ht="15.6" customHeight="1" x14ac:dyDescent="0.3">
      <c r="A117" s="36">
        <v>11</v>
      </c>
      <c r="B117" s="37" t="s">
        <v>388</v>
      </c>
      <c r="C117" s="37" t="s">
        <v>188</v>
      </c>
      <c r="D117" s="46" t="s">
        <v>381</v>
      </c>
      <c r="E117" s="46" t="s">
        <v>110</v>
      </c>
      <c r="F117" s="46" t="s">
        <v>353</v>
      </c>
      <c r="G117" s="59">
        <v>63271963.539999999</v>
      </c>
      <c r="H117" s="59">
        <v>31021997.09</v>
      </c>
      <c r="I117" s="59">
        <v>2159837.65</v>
      </c>
      <c r="J117" s="59">
        <v>0</v>
      </c>
      <c r="K117" s="58">
        <v>0</v>
      </c>
      <c r="L117" s="58">
        <v>96453798.280000001</v>
      </c>
      <c r="M117" s="58">
        <v>0</v>
      </c>
      <c r="N117" s="59">
        <v>5844694.46</v>
      </c>
      <c r="O117" s="59">
        <v>8365977.4699999997</v>
      </c>
      <c r="P117" s="57">
        <v>22880077.73</v>
      </c>
      <c r="Q117" s="59">
        <v>0</v>
      </c>
      <c r="R117" s="59">
        <v>5443549.6900000004</v>
      </c>
      <c r="S117" s="59">
        <v>30662205.379999999</v>
      </c>
      <c r="T117" s="59">
        <v>16084251.800000001</v>
      </c>
      <c r="U117" s="59">
        <v>0</v>
      </c>
      <c r="V117" s="59">
        <v>0</v>
      </c>
      <c r="W117" s="59">
        <v>4004569.74</v>
      </c>
      <c r="X117" s="58">
        <v>4005364.06</v>
      </c>
      <c r="Y117" s="58">
        <v>97290690.329999998</v>
      </c>
      <c r="Z117" s="62">
        <v>3.5989277863892499E-2</v>
      </c>
      <c r="AA117" s="58">
        <v>4005364.06</v>
      </c>
      <c r="AB117" s="58">
        <v>0</v>
      </c>
      <c r="AC117" s="58">
        <v>0</v>
      </c>
      <c r="AD117" s="58">
        <v>0</v>
      </c>
      <c r="AE117" s="58">
        <v>0</v>
      </c>
      <c r="AF117" s="58">
        <f t="shared" si="3"/>
        <v>0</v>
      </c>
      <c r="AG117" s="58">
        <v>1988447.31</v>
      </c>
      <c r="AH117" s="59">
        <v>167343.84</v>
      </c>
      <c r="AI117" s="59">
        <v>490774.44</v>
      </c>
      <c r="AJ117" s="58">
        <v>0</v>
      </c>
      <c r="AK117" s="59">
        <v>559828.55000000005</v>
      </c>
      <c r="AL117" s="59">
        <v>7318.54</v>
      </c>
      <c r="AM117" s="59">
        <v>80319.100000000006</v>
      </c>
      <c r="AN117" s="59">
        <v>12000</v>
      </c>
      <c r="AO117" s="59">
        <v>5680.79</v>
      </c>
      <c r="AP117" s="59">
        <v>0</v>
      </c>
      <c r="AQ117" s="59">
        <v>127103.21</v>
      </c>
      <c r="AR117" s="59">
        <v>32827.25</v>
      </c>
      <c r="AS117" s="59">
        <v>36200</v>
      </c>
      <c r="AT117" s="59">
        <v>34984.71</v>
      </c>
      <c r="AU117" s="59">
        <v>125633.60000000001</v>
      </c>
      <c r="AV117" s="59">
        <v>166871.76999999999</v>
      </c>
      <c r="AW117" s="59">
        <v>3835333.11</v>
      </c>
      <c r="AX117" s="59">
        <v>0</v>
      </c>
      <c r="AY117" s="63">
        <f t="shared" si="4"/>
        <v>0</v>
      </c>
      <c r="AZ117" s="58">
        <v>0</v>
      </c>
      <c r="BA117" s="62">
        <v>4.127159850143771E-2</v>
      </c>
      <c r="BB117" s="59">
        <v>1953850.01</v>
      </c>
      <c r="BC117" s="59">
        <v>1439721.54</v>
      </c>
      <c r="BD117" s="58">
        <v>207592</v>
      </c>
      <c r="BE117" s="58">
        <v>0</v>
      </c>
      <c r="BF117" s="58">
        <v>675823.03000000096</v>
      </c>
      <c r="BG117" s="58">
        <v>0</v>
      </c>
      <c r="BH117" s="58">
        <v>0</v>
      </c>
      <c r="BI117" s="58">
        <v>0</v>
      </c>
      <c r="BJ117" s="58">
        <f t="shared" si="5"/>
        <v>0</v>
      </c>
      <c r="BK117" s="58">
        <v>0</v>
      </c>
      <c r="BL117" s="58">
        <v>17719</v>
      </c>
      <c r="BM117" s="58">
        <v>8753</v>
      </c>
      <c r="BN117" s="59">
        <v>0</v>
      </c>
      <c r="BO117" s="59">
        <v>0</v>
      </c>
      <c r="BP117" s="59">
        <v>-124</v>
      </c>
      <c r="BQ117" s="59">
        <v>-294</v>
      </c>
      <c r="BR117" s="59">
        <v>-2011</v>
      </c>
      <c r="BS117" s="59">
        <v>-2955</v>
      </c>
      <c r="BT117" s="59">
        <v>24</v>
      </c>
      <c r="BU117" s="59">
        <v>-13</v>
      </c>
      <c r="BV117" s="59">
        <v>0</v>
      </c>
      <c r="BW117" s="59">
        <v>-1903</v>
      </c>
      <c r="BX117" s="59">
        <v>-6</v>
      </c>
      <c r="BY117" s="59">
        <v>19190</v>
      </c>
      <c r="BZ117" s="59">
        <v>108</v>
      </c>
      <c r="CA117" s="59">
        <v>671</v>
      </c>
      <c r="CB117" s="59">
        <v>212</v>
      </c>
      <c r="CC117" s="59">
        <v>1032</v>
      </c>
      <c r="CD117" s="59">
        <v>1</v>
      </c>
      <c r="CE117" s="59">
        <v>24</v>
      </c>
      <c r="CF117" s="60"/>
    </row>
    <row r="118" spans="1:84" ht="15.6" customHeight="1" x14ac:dyDescent="0.3">
      <c r="A118" s="36">
        <v>12</v>
      </c>
      <c r="B118" s="37" t="s">
        <v>389</v>
      </c>
      <c r="C118" s="37" t="s">
        <v>390</v>
      </c>
      <c r="D118" s="46" t="s">
        <v>391</v>
      </c>
      <c r="E118" s="47" t="s">
        <v>90</v>
      </c>
      <c r="F118" s="46" t="s">
        <v>392</v>
      </c>
      <c r="G118" s="59">
        <v>39028774.07</v>
      </c>
      <c r="H118" s="59">
        <v>42.27</v>
      </c>
      <c r="I118" s="59">
        <v>155784.66</v>
      </c>
      <c r="J118" s="59">
        <v>0</v>
      </c>
      <c r="K118" s="58">
        <v>378.63</v>
      </c>
      <c r="L118" s="58">
        <v>39184979.630000003</v>
      </c>
      <c r="M118" s="58">
        <v>0</v>
      </c>
      <c r="N118" s="59">
        <v>0</v>
      </c>
      <c r="O118" s="59">
        <v>3622905.85</v>
      </c>
      <c r="P118" s="57">
        <v>4397832.93</v>
      </c>
      <c r="Q118" s="59">
        <v>80559.69</v>
      </c>
      <c r="R118" s="59">
        <v>4627086.16</v>
      </c>
      <c r="S118" s="59">
        <v>21055854.329999998</v>
      </c>
      <c r="T118" s="59">
        <v>3026611.84</v>
      </c>
      <c r="U118" s="59">
        <v>0</v>
      </c>
      <c r="V118" s="59">
        <v>0</v>
      </c>
      <c r="W118" s="59">
        <v>449516.19</v>
      </c>
      <c r="X118" s="58">
        <v>2330663.3800000004</v>
      </c>
      <c r="Y118" s="58">
        <v>39591030.369999997</v>
      </c>
      <c r="Z118" s="62">
        <v>6.7400840883405838E-2</v>
      </c>
      <c r="AA118" s="58">
        <v>2329236.64</v>
      </c>
      <c r="AB118" s="58">
        <v>0</v>
      </c>
      <c r="AC118" s="58">
        <v>0</v>
      </c>
      <c r="AD118" s="58">
        <v>378.63</v>
      </c>
      <c r="AE118" s="58">
        <v>0</v>
      </c>
      <c r="AF118" s="58">
        <f t="shared" si="3"/>
        <v>378.63</v>
      </c>
      <c r="AG118" s="58">
        <v>1105229.8400000001</v>
      </c>
      <c r="AH118" s="59">
        <v>90605.32</v>
      </c>
      <c r="AI118" s="59">
        <v>250151.88</v>
      </c>
      <c r="AJ118" s="58">
        <v>0</v>
      </c>
      <c r="AK118" s="59">
        <v>120167.2</v>
      </c>
      <c r="AL118" s="59">
        <v>37378.300000000003</v>
      </c>
      <c r="AM118" s="59">
        <v>62684.89</v>
      </c>
      <c r="AN118" s="59">
        <v>22530</v>
      </c>
      <c r="AO118" s="59">
        <v>0</v>
      </c>
      <c r="AP118" s="59">
        <v>0</v>
      </c>
      <c r="AQ118" s="59">
        <v>89436.09</v>
      </c>
      <c r="AR118" s="59">
        <v>30621.88</v>
      </c>
      <c r="AS118" s="59">
        <v>0</v>
      </c>
      <c r="AT118" s="59">
        <v>16154.99</v>
      </c>
      <c r="AU118" s="59">
        <v>98247.83</v>
      </c>
      <c r="AV118" s="59">
        <v>66061.02</v>
      </c>
      <c r="AW118" s="59">
        <v>1989269.24</v>
      </c>
      <c r="AX118" s="59">
        <v>0</v>
      </c>
      <c r="AY118" s="63">
        <f t="shared" si="4"/>
        <v>0</v>
      </c>
      <c r="AZ118" s="58">
        <v>55.66</v>
      </c>
      <c r="BA118" s="62">
        <v>5.5371793642893428E-2</v>
      </c>
      <c r="BB118" s="59">
        <v>855161.58</v>
      </c>
      <c r="BC118" s="59">
        <v>1775413.46</v>
      </c>
      <c r="BD118" s="58">
        <v>204478</v>
      </c>
      <c r="BE118" s="58">
        <v>5.8207660913467401E-11</v>
      </c>
      <c r="BF118" s="58">
        <v>448827.53999999899</v>
      </c>
      <c r="BG118" s="58">
        <v>0</v>
      </c>
      <c r="BH118" s="58">
        <v>0</v>
      </c>
      <c r="BI118" s="58">
        <v>0</v>
      </c>
      <c r="BJ118" s="58">
        <f t="shared" si="5"/>
        <v>0</v>
      </c>
      <c r="BK118" s="58">
        <v>0</v>
      </c>
      <c r="BL118" s="58">
        <v>6694</v>
      </c>
      <c r="BM118" s="58">
        <v>1146</v>
      </c>
      <c r="BN118" s="59">
        <v>0</v>
      </c>
      <c r="BO118" s="59">
        <v>0</v>
      </c>
      <c r="BP118" s="59">
        <v>-35</v>
      </c>
      <c r="BQ118" s="59">
        <v>-119</v>
      </c>
      <c r="BR118" s="59">
        <v>-204</v>
      </c>
      <c r="BS118" s="59">
        <v>-278</v>
      </c>
      <c r="BT118" s="59">
        <v>23</v>
      </c>
      <c r="BU118" s="59">
        <v>-2</v>
      </c>
      <c r="BV118" s="59">
        <v>49</v>
      </c>
      <c r="BW118" s="59">
        <v>-1377</v>
      </c>
      <c r="BX118" s="59">
        <v>-4</v>
      </c>
      <c r="BY118" s="59">
        <v>5893</v>
      </c>
      <c r="BZ118" s="59">
        <v>1</v>
      </c>
      <c r="CA118" s="59">
        <v>260</v>
      </c>
      <c r="CB118" s="59">
        <v>214</v>
      </c>
      <c r="CC118" s="59">
        <v>896</v>
      </c>
      <c r="CD118" s="59">
        <v>7</v>
      </c>
      <c r="CE118" s="59">
        <v>4</v>
      </c>
      <c r="CF118" s="60"/>
    </row>
    <row r="119" spans="1:84" ht="15.6" customHeight="1" x14ac:dyDescent="0.3">
      <c r="A119" s="36">
        <v>12</v>
      </c>
      <c r="B119" s="37" t="s">
        <v>393</v>
      </c>
      <c r="C119" s="37" t="s">
        <v>394</v>
      </c>
      <c r="D119" s="46" t="s">
        <v>395</v>
      </c>
      <c r="E119" s="47" t="s">
        <v>90</v>
      </c>
      <c r="F119" s="46" t="s">
        <v>396</v>
      </c>
      <c r="G119" s="59">
        <v>17385343.469999999</v>
      </c>
      <c r="H119" s="59">
        <v>0</v>
      </c>
      <c r="I119" s="59">
        <v>56536.58</v>
      </c>
      <c r="J119" s="59">
        <v>0</v>
      </c>
      <c r="K119" s="58">
        <v>168661.13</v>
      </c>
      <c r="L119" s="58">
        <v>17610541.18</v>
      </c>
      <c r="M119" s="58">
        <v>0</v>
      </c>
      <c r="N119" s="59">
        <v>0</v>
      </c>
      <c r="O119" s="59">
        <v>1337469.01</v>
      </c>
      <c r="P119" s="57">
        <v>2815105.66</v>
      </c>
      <c r="Q119" s="59">
        <v>0</v>
      </c>
      <c r="R119" s="59">
        <v>1457488.61</v>
      </c>
      <c r="S119" s="59">
        <v>9371982.9299999997</v>
      </c>
      <c r="T119" s="59">
        <v>1411280.8</v>
      </c>
      <c r="U119" s="59">
        <v>0</v>
      </c>
      <c r="V119" s="59">
        <v>0</v>
      </c>
      <c r="W119" s="59">
        <v>122740.151</v>
      </c>
      <c r="X119" s="58">
        <v>1104819.78</v>
      </c>
      <c r="Y119" s="58">
        <v>17620886.941</v>
      </c>
      <c r="Z119" s="62">
        <v>7.0021509905780432E-2</v>
      </c>
      <c r="AA119" s="58">
        <v>1104479.78</v>
      </c>
      <c r="AB119" s="58">
        <v>0</v>
      </c>
      <c r="AC119" s="58">
        <v>0</v>
      </c>
      <c r="AD119" s="58">
        <v>0</v>
      </c>
      <c r="AE119" s="58">
        <v>0</v>
      </c>
      <c r="AF119" s="58">
        <f t="shared" si="3"/>
        <v>0</v>
      </c>
      <c r="AG119" s="58">
        <v>500765.87</v>
      </c>
      <c r="AH119" s="59">
        <v>43537.96</v>
      </c>
      <c r="AI119" s="59">
        <v>114287.81</v>
      </c>
      <c r="AJ119" s="58">
        <v>0</v>
      </c>
      <c r="AK119" s="59">
        <v>29295</v>
      </c>
      <c r="AL119" s="59">
        <v>0</v>
      </c>
      <c r="AM119" s="59">
        <v>53978.31</v>
      </c>
      <c r="AN119" s="59">
        <v>14780</v>
      </c>
      <c r="AO119" s="59">
        <v>68646.25</v>
      </c>
      <c r="AP119" s="59">
        <v>1312.41</v>
      </c>
      <c r="AQ119" s="59">
        <v>36495.300000000003</v>
      </c>
      <c r="AR119" s="59">
        <v>18695.73</v>
      </c>
      <c r="AS119" s="59">
        <v>0</v>
      </c>
      <c r="AT119" s="59">
        <v>20324.669999999998</v>
      </c>
      <c r="AU119" s="59">
        <v>17590.38</v>
      </c>
      <c r="AV119" s="59">
        <v>61713.73</v>
      </c>
      <c r="AW119" s="59">
        <v>981423.42</v>
      </c>
      <c r="AX119" s="59">
        <v>0</v>
      </c>
      <c r="AY119" s="63">
        <f t="shared" si="4"/>
        <v>0</v>
      </c>
      <c r="AZ119" s="58">
        <v>0</v>
      </c>
      <c r="BA119" s="62">
        <v>5.880613680218065E-2</v>
      </c>
      <c r="BB119" s="59">
        <v>134805.71</v>
      </c>
      <c r="BC119" s="59">
        <v>1082542.29</v>
      </c>
      <c r="BD119" s="58">
        <v>207592</v>
      </c>
      <c r="BE119" s="58">
        <v>5.8207660913467401E-11</v>
      </c>
      <c r="BF119" s="58">
        <v>143073.79999999999</v>
      </c>
      <c r="BG119" s="58">
        <v>0</v>
      </c>
      <c r="BH119" s="58">
        <v>0</v>
      </c>
      <c r="BI119" s="58">
        <v>0</v>
      </c>
      <c r="BJ119" s="58">
        <f t="shared" si="5"/>
        <v>0</v>
      </c>
      <c r="BK119" s="58">
        <v>0</v>
      </c>
      <c r="BL119" s="58">
        <v>2531</v>
      </c>
      <c r="BM119" s="58">
        <v>512</v>
      </c>
      <c r="BN119" s="59">
        <v>0</v>
      </c>
      <c r="BO119" s="59">
        <v>389</v>
      </c>
      <c r="BP119" s="59">
        <v>-14</v>
      </c>
      <c r="BQ119" s="59">
        <v>-100</v>
      </c>
      <c r="BR119" s="59">
        <v>-63</v>
      </c>
      <c r="BS119" s="59">
        <v>-158</v>
      </c>
      <c r="BT119" s="59">
        <v>0</v>
      </c>
      <c r="BU119" s="59">
        <v>0</v>
      </c>
      <c r="BV119" s="59">
        <v>49</v>
      </c>
      <c r="BW119" s="59">
        <v>-694</v>
      </c>
      <c r="BX119" s="59">
        <v>-6</v>
      </c>
      <c r="BY119" s="59">
        <v>2446</v>
      </c>
      <c r="BZ119" s="59">
        <v>0</v>
      </c>
      <c r="CA119" s="59">
        <v>163</v>
      </c>
      <c r="CB119" s="59">
        <v>91</v>
      </c>
      <c r="CC119" s="59">
        <v>431</v>
      </c>
      <c r="CD119" s="59">
        <v>7</v>
      </c>
      <c r="CE119" s="59">
        <v>2</v>
      </c>
      <c r="CF119" s="60"/>
    </row>
    <row r="120" spans="1:84" ht="15.6" customHeight="1" x14ac:dyDescent="0.3">
      <c r="A120" s="36">
        <v>12</v>
      </c>
      <c r="B120" s="37" t="s">
        <v>397</v>
      </c>
      <c r="C120" s="37" t="s">
        <v>398</v>
      </c>
      <c r="D120" s="46" t="s">
        <v>399</v>
      </c>
      <c r="E120" s="46" t="s">
        <v>110</v>
      </c>
      <c r="F120" s="46" t="s">
        <v>400</v>
      </c>
      <c r="G120" s="59">
        <v>2564262.9300000002</v>
      </c>
      <c r="H120" s="59">
        <v>0</v>
      </c>
      <c r="I120" s="59">
        <v>6051.44</v>
      </c>
      <c r="J120" s="59">
        <v>0</v>
      </c>
      <c r="K120" s="58">
        <v>0</v>
      </c>
      <c r="L120" s="58">
        <v>2570314.37</v>
      </c>
      <c r="M120" s="58">
        <v>0</v>
      </c>
      <c r="N120" s="59">
        <v>51690.03</v>
      </c>
      <c r="O120" s="59">
        <v>299539.43</v>
      </c>
      <c r="P120" s="57">
        <v>119446.94</v>
      </c>
      <c r="Q120" s="59">
        <v>5417.07</v>
      </c>
      <c r="R120" s="59">
        <v>182006.46</v>
      </c>
      <c r="S120" s="59">
        <v>1419668.01</v>
      </c>
      <c r="T120" s="59">
        <v>204653.16</v>
      </c>
      <c r="U120" s="59">
        <v>0</v>
      </c>
      <c r="V120" s="59">
        <v>0</v>
      </c>
      <c r="W120" s="59">
        <v>53918.14</v>
      </c>
      <c r="X120" s="58">
        <v>249192.18999999997</v>
      </c>
      <c r="Y120" s="58">
        <v>2585531.4300000002</v>
      </c>
      <c r="Z120" s="62">
        <v>2.9970222281379039E-2</v>
      </c>
      <c r="AA120" s="58">
        <v>241574.58</v>
      </c>
      <c r="AB120" s="58">
        <v>0</v>
      </c>
      <c r="AC120" s="58">
        <v>0</v>
      </c>
      <c r="AD120" s="58">
        <v>0</v>
      </c>
      <c r="AE120" s="58">
        <v>0</v>
      </c>
      <c r="AF120" s="58">
        <f t="shared" si="3"/>
        <v>0</v>
      </c>
      <c r="AG120" s="58">
        <v>77218.28</v>
      </c>
      <c r="AH120" s="59">
        <v>5988.76</v>
      </c>
      <c r="AI120" s="59">
        <v>11675.82</v>
      </c>
      <c r="AJ120" s="58">
        <v>0</v>
      </c>
      <c r="AK120" s="59">
        <v>17726.669999999998</v>
      </c>
      <c r="AL120" s="59">
        <v>0</v>
      </c>
      <c r="AM120" s="59">
        <v>7900.48</v>
      </c>
      <c r="AN120" s="59">
        <v>4488</v>
      </c>
      <c r="AO120" s="59">
        <v>0</v>
      </c>
      <c r="AP120" s="59">
        <v>4235.22</v>
      </c>
      <c r="AQ120" s="59">
        <v>9631.1</v>
      </c>
      <c r="AR120" s="59">
        <v>2937.4</v>
      </c>
      <c r="AS120" s="59">
        <v>0</v>
      </c>
      <c r="AT120" s="59">
        <v>8869.65</v>
      </c>
      <c r="AU120" s="59">
        <v>6000</v>
      </c>
      <c r="AV120" s="59">
        <v>10640.96</v>
      </c>
      <c r="AW120" s="59">
        <v>167312.34</v>
      </c>
      <c r="AX120" s="59">
        <v>167312.35</v>
      </c>
      <c r="AY120" s="63">
        <f t="shared" si="4"/>
        <v>1.0000000597684546</v>
      </c>
      <c r="AZ120" s="58">
        <v>0</v>
      </c>
      <c r="BA120" s="62">
        <v>9.0920400700216439E-2</v>
      </c>
      <c r="BB120" s="59">
        <v>54358.53</v>
      </c>
      <c r="BC120" s="59">
        <v>22493</v>
      </c>
      <c r="BD120" s="58">
        <v>74262.240000000005</v>
      </c>
      <c r="BE120" s="58">
        <v>0</v>
      </c>
      <c r="BF120" s="58">
        <v>0</v>
      </c>
      <c r="BG120" s="58">
        <v>0</v>
      </c>
      <c r="BH120" s="58">
        <v>0</v>
      </c>
      <c r="BI120" s="58">
        <v>0</v>
      </c>
      <c r="BJ120" s="58">
        <f t="shared" si="5"/>
        <v>0</v>
      </c>
      <c r="BK120" s="58">
        <v>0</v>
      </c>
      <c r="BL120" s="58">
        <v>338</v>
      </c>
      <c r="BM120" s="58">
        <v>116</v>
      </c>
      <c r="BN120" s="59">
        <v>1</v>
      </c>
      <c r="BO120" s="59">
        <v>0</v>
      </c>
      <c r="BP120" s="59">
        <v>-8</v>
      </c>
      <c r="BQ120" s="59">
        <v>-14</v>
      </c>
      <c r="BR120" s="59">
        <v>-17</v>
      </c>
      <c r="BS120" s="59">
        <v>-20</v>
      </c>
      <c r="BT120" s="59">
        <v>0</v>
      </c>
      <c r="BU120" s="59">
        <v>0</v>
      </c>
      <c r="BV120" s="59">
        <v>0</v>
      </c>
      <c r="BW120" s="59">
        <v>-68</v>
      </c>
      <c r="BX120" s="59">
        <v>0</v>
      </c>
      <c r="BY120" s="59">
        <v>328</v>
      </c>
      <c r="BZ120" s="59">
        <v>0</v>
      </c>
      <c r="CA120" s="59">
        <v>20</v>
      </c>
      <c r="CB120" s="59">
        <v>18</v>
      </c>
      <c r="CC120" s="59">
        <v>29</v>
      </c>
      <c r="CD120" s="59">
        <v>0</v>
      </c>
      <c r="CE120" s="59">
        <v>0</v>
      </c>
      <c r="CF120" s="60"/>
    </row>
    <row r="121" spans="1:84" ht="15.6" customHeight="1" x14ac:dyDescent="0.3">
      <c r="A121" s="36">
        <v>12</v>
      </c>
      <c r="B121" s="37" t="s">
        <v>401</v>
      </c>
      <c r="C121" s="37" t="s">
        <v>120</v>
      </c>
      <c r="D121" s="46" t="s">
        <v>402</v>
      </c>
      <c r="E121" s="46" t="s">
        <v>129</v>
      </c>
      <c r="F121" s="46" t="s">
        <v>400</v>
      </c>
      <c r="G121" s="59">
        <v>9203282.2899999991</v>
      </c>
      <c r="H121" s="59">
        <v>0</v>
      </c>
      <c r="I121" s="59">
        <v>5788.98</v>
      </c>
      <c r="J121" s="59">
        <v>0</v>
      </c>
      <c r="K121" s="58">
        <v>24.66</v>
      </c>
      <c r="L121" s="58">
        <v>9209095.9299999997</v>
      </c>
      <c r="M121" s="58">
        <v>0</v>
      </c>
      <c r="N121" s="59">
        <v>0</v>
      </c>
      <c r="O121" s="59">
        <v>916981.7</v>
      </c>
      <c r="P121" s="57">
        <v>1860063.41</v>
      </c>
      <c r="Q121" s="59">
        <v>0</v>
      </c>
      <c r="R121" s="59">
        <v>585890.76</v>
      </c>
      <c r="S121" s="59">
        <v>4358647.07</v>
      </c>
      <c r="T121" s="59">
        <v>691586.5</v>
      </c>
      <c r="U121" s="59">
        <v>0</v>
      </c>
      <c r="V121" s="59">
        <v>235</v>
      </c>
      <c r="W121" s="59">
        <v>81473.31</v>
      </c>
      <c r="X121" s="58">
        <v>719239.79</v>
      </c>
      <c r="Y121" s="58">
        <v>9214117.5399999991</v>
      </c>
      <c r="Z121" s="62">
        <v>1.5157273851261603E-2</v>
      </c>
      <c r="AA121" s="58">
        <v>719215.13</v>
      </c>
      <c r="AB121" s="58">
        <v>0</v>
      </c>
      <c r="AC121" s="58">
        <v>0</v>
      </c>
      <c r="AD121" s="58">
        <v>24.66</v>
      </c>
      <c r="AE121" s="58">
        <v>1.79</v>
      </c>
      <c r="AF121" s="58">
        <f t="shared" si="3"/>
        <v>26.45</v>
      </c>
      <c r="AG121" s="58">
        <v>279994.56</v>
      </c>
      <c r="AH121" s="59">
        <v>21562.78</v>
      </c>
      <c r="AI121" s="59">
        <v>61921.440000000002</v>
      </c>
      <c r="AJ121" s="58">
        <v>0</v>
      </c>
      <c r="AK121" s="59">
        <v>28582.04</v>
      </c>
      <c r="AL121" s="59">
        <v>0</v>
      </c>
      <c r="AM121" s="59">
        <v>33152.93</v>
      </c>
      <c r="AN121" s="59">
        <v>8654</v>
      </c>
      <c r="AO121" s="59">
        <v>0</v>
      </c>
      <c r="AP121" s="59">
        <v>6018.14</v>
      </c>
      <c r="AQ121" s="59">
        <v>15250.15</v>
      </c>
      <c r="AR121" s="59">
        <v>10899.58</v>
      </c>
      <c r="AS121" s="59">
        <v>0</v>
      </c>
      <c r="AT121" s="59">
        <v>0</v>
      </c>
      <c r="AU121" s="59">
        <v>11832.13</v>
      </c>
      <c r="AV121" s="59">
        <v>24003.25</v>
      </c>
      <c r="AW121" s="59">
        <v>501871</v>
      </c>
      <c r="AX121" s="59">
        <v>0</v>
      </c>
      <c r="AY121" s="63">
        <f t="shared" si="4"/>
        <v>0</v>
      </c>
      <c r="AZ121" s="58">
        <v>1000</v>
      </c>
      <c r="BA121" s="62">
        <v>7.69395030001159E-2</v>
      </c>
      <c r="BB121" s="59">
        <v>88216.48</v>
      </c>
      <c r="BC121" s="59">
        <v>51280.19</v>
      </c>
      <c r="BD121" s="58">
        <v>207592</v>
      </c>
      <c r="BE121" s="58">
        <v>2.91038304567337E-11</v>
      </c>
      <c r="BF121" s="58">
        <v>86378.160000000105</v>
      </c>
      <c r="BG121" s="58">
        <v>0</v>
      </c>
      <c r="BH121" s="58">
        <v>0</v>
      </c>
      <c r="BI121" s="58">
        <v>0</v>
      </c>
      <c r="BJ121" s="58">
        <f t="shared" si="5"/>
        <v>0</v>
      </c>
      <c r="BK121" s="58">
        <v>0</v>
      </c>
      <c r="BL121" s="58">
        <v>1248</v>
      </c>
      <c r="BM121" s="58">
        <v>307</v>
      </c>
      <c r="BN121" s="59">
        <v>1</v>
      </c>
      <c r="BO121" s="59">
        <v>-1</v>
      </c>
      <c r="BP121" s="59">
        <v>-22</v>
      </c>
      <c r="BQ121" s="59">
        <v>-45</v>
      </c>
      <c r="BR121" s="59">
        <v>-48</v>
      </c>
      <c r="BS121" s="59">
        <v>-112</v>
      </c>
      <c r="BT121" s="59">
        <v>1</v>
      </c>
      <c r="BU121" s="59">
        <v>0</v>
      </c>
      <c r="BV121" s="59">
        <v>7</v>
      </c>
      <c r="BW121" s="59">
        <v>-282</v>
      </c>
      <c r="BX121" s="59">
        <v>-1</v>
      </c>
      <c r="BY121" s="59">
        <v>1053</v>
      </c>
      <c r="BZ121" s="59">
        <v>2</v>
      </c>
      <c r="CA121" s="59">
        <v>122</v>
      </c>
      <c r="CB121" s="59">
        <v>46</v>
      </c>
      <c r="CC121" s="59">
        <v>104</v>
      </c>
      <c r="CD121" s="59">
        <v>6</v>
      </c>
      <c r="CE121" s="59">
        <v>4</v>
      </c>
      <c r="CF121" s="60"/>
    </row>
    <row r="122" spans="1:84" s="72" customFormat="1" ht="15.6" customHeight="1" x14ac:dyDescent="0.3">
      <c r="A122" s="49">
        <v>12</v>
      </c>
      <c r="B122" s="73" t="s">
        <v>403</v>
      </c>
      <c r="C122" s="73" t="s">
        <v>404</v>
      </c>
      <c r="D122" s="64" t="s">
        <v>405</v>
      </c>
      <c r="E122" s="47" t="s">
        <v>90</v>
      </c>
      <c r="F122" s="64" t="s">
        <v>406</v>
      </c>
      <c r="G122" s="58">
        <v>0</v>
      </c>
      <c r="H122" s="58">
        <v>3269957.49</v>
      </c>
      <c r="I122" s="58">
        <v>0</v>
      </c>
      <c r="J122" s="58">
        <v>0</v>
      </c>
      <c r="K122" s="58">
        <v>0</v>
      </c>
      <c r="L122" s="58">
        <v>3269957.49</v>
      </c>
      <c r="M122" s="58">
        <v>0</v>
      </c>
      <c r="N122" s="58">
        <v>0</v>
      </c>
      <c r="O122" s="58">
        <v>131985.29999999999</v>
      </c>
      <c r="P122" s="58">
        <v>504600.47</v>
      </c>
      <c r="Q122" s="58">
        <v>0</v>
      </c>
      <c r="R122" s="58">
        <v>270223.15000000002</v>
      </c>
      <c r="S122" s="58">
        <v>1784596.93</v>
      </c>
      <c r="T122" s="58">
        <v>252447.92</v>
      </c>
      <c r="U122" s="58">
        <v>0</v>
      </c>
      <c r="V122" s="58">
        <v>0</v>
      </c>
      <c r="W122" s="58">
        <v>24259.64</v>
      </c>
      <c r="X122" s="58">
        <v>295650.03999999998</v>
      </c>
      <c r="Y122" s="58">
        <v>3263763.45</v>
      </c>
      <c r="Z122" s="62">
        <v>9.6593289351905309E-2</v>
      </c>
      <c r="AA122" s="58">
        <v>295650.03999999998</v>
      </c>
      <c r="AB122" s="58">
        <v>0</v>
      </c>
      <c r="AC122" s="58">
        <v>0</v>
      </c>
      <c r="AD122" s="58">
        <v>0</v>
      </c>
      <c r="AE122" s="58">
        <v>0</v>
      </c>
      <c r="AF122" s="58">
        <f t="shared" si="3"/>
        <v>0</v>
      </c>
      <c r="AG122" s="58">
        <v>59411.71</v>
      </c>
      <c r="AH122" s="58">
        <v>4888.1099999999997</v>
      </c>
      <c r="AI122" s="58">
        <v>7874.52</v>
      </c>
      <c r="AJ122" s="58">
        <v>0</v>
      </c>
      <c r="AK122" s="58">
        <v>24360</v>
      </c>
      <c r="AL122" s="58">
        <v>16184.66</v>
      </c>
      <c r="AM122" s="58">
        <v>4311.1000000000004</v>
      </c>
      <c r="AN122" s="58">
        <v>4748</v>
      </c>
      <c r="AO122" s="58">
        <v>225</v>
      </c>
      <c r="AP122" s="58">
        <v>1500</v>
      </c>
      <c r="AQ122" s="58">
        <v>9226.69</v>
      </c>
      <c r="AR122" s="58">
        <v>0</v>
      </c>
      <c r="AS122" s="58">
        <v>0</v>
      </c>
      <c r="AT122" s="58">
        <v>1166</v>
      </c>
      <c r="AU122" s="58">
        <v>2100</v>
      </c>
      <c r="AV122" s="58">
        <v>11682.43</v>
      </c>
      <c r="AW122" s="58">
        <v>147678.22</v>
      </c>
      <c r="AX122" s="58">
        <v>0</v>
      </c>
      <c r="AY122" s="62">
        <f t="shared" si="4"/>
        <v>0</v>
      </c>
      <c r="AZ122" s="58">
        <v>0</v>
      </c>
      <c r="BA122" s="62">
        <v>9.9906780717740479E-2</v>
      </c>
      <c r="BB122" s="58">
        <v>46129.86</v>
      </c>
      <c r="BC122" s="58">
        <v>269726.09000000003</v>
      </c>
      <c r="BD122" s="58">
        <v>154223.76999999999</v>
      </c>
      <c r="BE122" s="58">
        <v>0</v>
      </c>
      <c r="BF122" s="58">
        <v>0</v>
      </c>
      <c r="BG122" s="58">
        <v>0</v>
      </c>
      <c r="BH122" s="58">
        <v>0</v>
      </c>
      <c r="BI122" s="58">
        <v>0</v>
      </c>
      <c r="BJ122" s="58">
        <f t="shared" si="5"/>
        <v>0</v>
      </c>
      <c r="BK122" s="58">
        <v>0</v>
      </c>
      <c r="BL122" s="58">
        <v>410</v>
      </c>
      <c r="BM122" s="58">
        <v>106</v>
      </c>
      <c r="BN122" s="58">
        <v>0</v>
      </c>
      <c r="BO122" s="58">
        <v>0</v>
      </c>
      <c r="BP122" s="58">
        <v>-6</v>
      </c>
      <c r="BQ122" s="58">
        <v>-3</v>
      </c>
      <c r="BR122" s="58">
        <v>-16</v>
      </c>
      <c r="BS122" s="58">
        <v>-14</v>
      </c>
      <c r="BT122" s="58">
        <v>1</v>
      </c>
      <c r="BU122" s="58">
        <v>0</v>
      </c>
      <c r="BV122" s="58">
        <v>13</v>
      </c>
      <c r="BW122" s="58">
        <v>-92</v>
      </c>
      <c r="BX122" s="58">
        <v>-3</v>
      </c>
      <c r="BY122" s="58">
        <v>396</v>
      </c>
      <c r="BZ122" s="58">
        <v>9</v>
      </c>
      <c r="CA122" s="58">
        <v>23</v>
      </c>
      <c r="CB122" s="58">
        <v>11</v>
      </c>
      <c r="CC122" s="58">
        <v>49</v>
      </c>
      <c r="CD122" s="58">
        <v>5</v>
      </c>
      <c r="CE122" s="58">
        <v>1</v>
      </c>
      <c r="CF122" s="61"/>
    </row>
    <row r="123" spans="1:84" ht="15.6" customHeight="1" x14ac:dyDescent="0.3">
      <c r="A123" s="53">
        <v>13</v>
      </c>
      <c r="B123" s="53" t="s">
        <v>407</v>
      </c>
      <c r="C123" s="53" t="s">
        <v>408</v>
      </c>
      <c r="D123" s="53" t="s">
        <v>409</v>
      </c>
      <c r="E123" s="53" t="s">
        <v>410</v>
      </c>
      <c r="F123" s="53" t="s">
        <v>411</v>
      </c>
      <c r="G123" s="59">
        <v>45193640.270000003</v>
      </c>
      <c r="H123" s="59">
        <v>0</v>
      </c>
      <c r="I123" s="59">
        <v>1671073.55</v>
      </c>
      <c r="J123" s="59">
        <v>0</v>
      </c>
      <c r="K123" s="58">
        <v>0</v>
      </c>
      <c r="L123" s="58">
        <v>46864713.82</v>
      </c>
      <c r="M123" s="58">
        <v>0</v>
      </c>
      <c r="N123" s="59">
        <v>13236015.060000001</v>
      </c>
      <c r="O123" s="59">
        <v>1481268.31</v>
      </c>
      <c r="P123" s="57">
        <v>13058384.220000001</v>
      </c>
      <c r="Q123" s="59">
        <v>0</v>
      </c>
      <c r="R123" s="59">
        <v>2333920.4900000002</v>
      </c>
      <c r="S123" s="59">
        <v>8730361.3000000007</v>
      </c>
      <c r="T123" s="59">
        <v>4555266.05</v>
      </c>
      <c r="U123" s="59">
        <v>0</v>
      </c>
      <c r="V123" s="59">
        <v>0</v>
      </c>
      <c r="W123" s="59">
        <v>1678431.51</v>
      </c>
      <c r="X123" s="58">
        <v>2372635.5</v>
      </c>
      <c r="Y123" s="58">
        <v>47446282.439999998</v>
      </c>
      <c r="Z123" s="62">
        <v>0.12787279085009187</v>
      </c>
      <c r="AA123" s="58">
        <v>2372635.5</v>
      </c>
      <c r="AB123" s="58">
        <v>0</v>
      </c>
      <c r="AC123" s="58">
        <v>0</v>
      </c>
      <c r="AD123" s="58">
        <v>0</v>
      </c>
      <c r="AE123" s="58">
        <v>0</v>
      </c>
      <c r="AF123" s="58">
        <f t="shared" si="3"/>
        <v>0</v>
      </c>
      <c r="AG123" s="58">
        <v>1492309.24</v>
      </c>
      <c r="AH123" s="59">
        <v>110869.14</v>
      </c>
      <c r="AI123" s="59">
        <v>300078.81</v>
      </c>
      <c r="AJ123" s="58">
        <v>0</v>
      </c>
      <c r="AK123" s="59">
        <v>199523.49</v>
      </c>
      <c r="AL123" s="59">
        <v>6572.25</v>
      </c>
      <c r="AM123" s="59">
        <v>65950.5</v>
      </c>
      <c r="AN123" s="59">
        <v>10200</v>
      </c>
      <c r="AO123" s="59">
        <v>8126.2</v>
      </c>
      <c r="AP123" s="59">
        <v>0</v>
      </c>
      <c r="AQ123" s="59">
        <v>81790.69</v>
      </c>
      <c r="AR123" s="59">
        <v>35265.85</v>
      </c>
      <c r="AS123" s="59">
        <v>10720.29</v>
      </c>
      <c r="AT123" s="59">
        <v>36740.32</v>
      </c>
      <c r="AU123" s="59">
        <v>23555.01</v>
      </c>
      <c r="AV123" s="59">
        <v>100874.06</v>
      </c>
      <c r="AW123" s="59">
        <v>2482575.85</v>
      </c>
      <c r="AX123" s="59">
        <v>0</v>
      </c>
      <c r="AY123" s="63">
        <f t="shared" si="4"/>
        <v>0</v>
      </c>
      <c r="AZ123" s="58">
        <v>300</v>
      </c>
      <c r="BA123" s="62">
        <v>5.2499322599931821E-2</v>
      </c>
      <c r="BB123" s="59">
        <v>1003598.73</v>
      </c>
      <c r="BC123" s="59">
        <v>4775438.18</v>
      </c>
      <c r="BD123" s="58">
        <v>207592</v>
      </c>
      <c r="BE123" s="58">
        <v>0</v>
      </c>
      <c r="BF123" s="58">
        <v>536431.16</v>
      </c>
      <c r="BG123" s="58">
        <v>0</v>
      </c>
      <c r="BH123" s="58">
        <v>0</v>
      </c>
      <c r="BI123" s="58">
        <v>0</v>
      </c>
      <c r="BJ123" s="58">
        <f t="shared" si="5"/>
        <v>0</v>
      </c>
      <c r="BK123" s="58">
        <v>0</v>
      </c>
      <c r="BL123" s="58">
        <v>6405</v>
      </c>
      <c r="BM123" s="58">
        <v>1553</v>
      </c>
      <c r="BN123" s="59">
        <v>24</v>
      </c>
      <c r="BO123" s="59">
        <v>-9</v>
      </c>
      <c r="BP123" s="59">
        <v>-54</v>
      </c>
      <c r="BQ123" s="59">
        <v>-172</v>
      </c>
      <c r="BR123" s="59">
        <v>-304</v>
      </c>
      <c r="BS123" s="59">
        <v>-674</v>
      </c>
      <c r="BT123" s="59">
        <v>0</v>
      </c>
      <c r="BU123" s="59">
        <v>0</v>
      </c>
      <c r="BV123" s="59">
        <v>12</v>
      </c>
      <c r="BW123" s="59">
        <v>-1131</v>
      </c>
      <c r="BX123" s="59">
        <v>-2</v>
      </c>
      <c r="BY123" s="59">
        <v>5648</v>
      </c>
      <c r="BZ123" s="59">
        <v>66</v>
      </c>
      <c r="CA123" s="59">
        <v>226</v>
      </c>
      <c r="CB123" s="59">
        <v>90</v>
      </c>
      <c r="CC123" s="59">
        <v>678</v>
      </c>
      <c r="CD123" s="59">
        <v>135</v>
      </c>
      <c r="CE123" s="59">
        <v>2</v>
      </c>
      <c r="CF123" s="60"/>
    </row>
    <row r="124" spans="1:84" ht="15.6" customHeight="1" x14ac:dyDescent="0.3">
      <c r="A124" s="53">
        <v>13</v>
      </c>
      <c r="B124" s="53" t="s">
        <v>412</v>
      </c>
      <c r="C124" s="53" t="s">
        <v>413</v>
      </c>
      <c r="D124" s="53" t="s">
        <v>414</v>
      </c>
      <c r="E124" s="53" t="s">
        <v>122</v>
      </c>
      <c r="F124" s="53" t="s">
        <v>415</v>
      </c>
      <c r="G124" s="59">
        <v>79513606.719999999</v>
      </c>
      <c r="H124" s="59">
        <v>2183640.63</v>
      </c>
      <c r="I124" s="59">
        <v>-10230.19</v>
      </c>
      <c r="J124" s="59">
        <v>6787.85</v>
      </c>
      <c r="K124" s="58">
        <v>0</v>
      </c>
      <c r="L124" s="58">
        <v>81693805.010000005</v>
      </c>
      <c r="M124" s="58">
        <v>169881.12</v>
      </c>
      <c r="N124" s="59">
        <v>23292781.93</v>
      </c>
      <c r="O124" s="59">
        <v>3320211.87</v>
      </c>
      <c r="P124" s="57">
        <v>21235708.960000001</v>
      </c>
      <c r="Q124" s="59">
        <v>0</v>
      </c>
      <c r="R124" s="59">
        <v>5288568.67</v>
      </c>
      <c r="S124" s="59">
        <v>18138795.57</v>
      </c>
      <c r="T124" s="59">
        <v>6230054.1900000004</v>
      </c>
      <c r="U124" s="59">
        <v>0</v>
      </c>
      <c r="V124" s="59">
        <v>0</v>
      </c>
      <c r="W124" s="59">
        <v>2184641.31</v>
      </c>
      <c r="X124" s="58">
        <v>3813581.5</v>
      </c>
      <c r="Y124" s="58">
        <v>83504344</v>
      </c>
      <c r="Z124" s="62">
        <v>0.14429050197368737</v>
      </c>
      <c r="AA124" s="58">
        <v>3813581.5</v>
      </c>
      <c r="AB124" s="58">
        <v>0</v>
      </c>
      <c r="AC124" s="58">
        <v>0</v>
      </c>
      <c r="AD124" s="58">
        <v>0</v>
      </c>
      <c r="AE124" s="58">
        <v>0</v>
      </c>
      <c r="AF124" s="58">
        <f t="shared" si="3"/>
        <v>0</v>
      </c>
      <c r="AG124" s="58">
        <v>2267580.0499999998</v>
      </c>
      <c r="AH124" s="59">
        <v>171487.57</v>
      </c>
      <c r="AI124" s="59">
        <v>623215.99</v>
      </c>
      <c r="AJ124" s="58">
        <v>20645.02</v>
      </c>
      <c r="AK124" s="59">
        <v>254201.78</v>
      </c>
      <c r="AL124" s="59">
        <v>17295.16</v>
      </c>
      <c r="AM124" s="59">
        <v>72041.259999999995</v>
      </c>
      <c r="AN124" s="59">
        <v>11500</v>
      </c>
      <c r="AO124" s="59">
        <v>5230.55</v>
      </c>
      <c r="AP124" s="59">
        <v>435254.98</v>
      </c>
      <c r="AQ124" s="59">
        <v>89299.01</v>
      </c>
      <c r="AR124" s="59">
        <v>39021.96</v>
      </c>
      <c r="AS124" s="59">
        <v>500</v>
      </c>
      <c r="AT124" s="59">
        <v>285951.14</v>
      </c>
      <c r="AU124" s="59">
        <v>94328.73</v>
      </c>
      <c r="AV124" s="59">
        <v>245371.43</v>
      </c>
      <c r="AW124" s="59">
        <v>4632924.63</v>
      </c>
      <c r="AX124" s="59">
        <v>173012.53</v>
      </c>
      <c r="AY124" s="63">
        <f t="shared" si="4"/>
        <v>3.7344127914293312E-2</v>
      </c>
      <c r="AZ124" s="58">
        <v>0</v>
      </c>
      <c r="BA124" s="62">
        <v>4.785911866279572E-2</v>
      </c>
      <c r="BB124" s="59">
        <v>1092063.26</v>
      </c>
      <c r="BC124" s="59">
        <v>10696073.57</v>
      </c>
      <c r="BD124" s="58">
        <v>207592</v>
      </c>
      <c r="BE124" s="58">
        <v>0</v>
      </c>
      <c r="BF124" s="58">
        <v>1048260.77</v>
      </c>
      <c r="BG124" s="58">
        <v>0</v>
      </c>
      <c r="BH124" s="58">
        <v>0</v>
      </c>
      <c r="BI124" s="58">
        <v>0</v>
      </c>
      <c r="BJ124" s="58">
        <f t="shared" si="5"/>
        <v>0</v>
      </c>
      <c r="BK124" s="58">
        <v>0</v>
      </c>
      <c r="BL124" s="58">
        <v>10209</v>
      </c>
      <c r="BM124" s="58">
        <v>2327</v>
      </c>
      <c r="BN124" s="59">
        <v>0</v>
      </c>
      <c r="BO124" s="59">
        <v>0</v>
      </c>
      <c r="BP124" s="59">
        <v>-42</v>
      </c>
      <c r="BQ124" s="59">
        <v>-144</v>
      </c>
      <c r="BR124" s="59">
        <v>-333</v>
      </c>
      <c r="BS124" s="59">
        <v>-712</v>
      </c>
      <c r="BT124" s="59">
        <v>44</v>
      </c>
      <c r="BU124" s="59">
        <v>-1</v>
      </c>
      <c r="BV124" s="59">
        <v>9</v>
      </c>
      <c r="BW124" s="59">
        <v>-2350</v>
      </c>
      <c r="BX124" s="59">
        <v>-10</v>
      </c>
      <c r="BY124" s="59">
        <v>8997</v>
      </c>
      <c r="BZ124" s="59">
        <v>8</v>
      </c>
      <c r="CA124" s="59">
        <v>346</v>
      </c>
      <c r="CB124" s="59">
        <v>226</v>
      </c>
      <c r="CC124" s="59">
        <v>1115</v>
      </c>
      <c r="CD124" s="59">
        <v>661</v>
      </c>
      <c r="CE124" s="59">
        <v>2</v>
      </c>
      <c r="CF124" s="60"/>
    </row>
    <row r="125" spans="1:84" ht="15.6" customHeight="1" x14ac:dyDescent="0.3">
      <c r="A125" s="53">
        <v>13</v>
      </c>
      <c r="B125" s="53" t="s">
        <v>416</v>
      </c>
      <c r="C125" s="53" t="s">
        <v>417</v>
      </c>
      <c r="D125" s="53" t="s">
        <v>409</v>
      </c>
      <c r="E125" s="53" t="s">
        <v>410</v>
      </c>
      <c r="F125" s="53" t="s">
        <v>411</v>
      </c>
      <c r="G125" s="59">
        <v>40661398.149999999</v>
      </c>
      <c r="H125" s="59">
        <v>0</v>
      </c>
      <c r="I125" s="59">
        <v>1103879.51</v>
      </c>
      <c r="J125" s="59">
        <v>0</v>
      </c>
      <c r="K125" s="58">
        <v>0</v>
      </c>
      <c r="L125" s="58">
        <v>41765277.659999996</v>
      </c>
      <c r="M125" s="58">
        <v>0</v>
      </c>
      <c r="N125" s="59">
        <v>9605159.4000000004</v>
      </c>
      <c r="O125" s="59">
        <v>1132243.52</v>
      </c>
      <c r="P125" s="57">
        <v>15191054.6</v>
      </c>
      <c r="Q125" s="59">
        <v>4549.79</v>
      </c>
      <c r="R125" s="59">
        <v>1866587.06</v>
      </c>
      <c r="S125" s="59">
        <v>5006446.01</v>
      </c>
      <c r="T125" s="59">
        <v>5192729.68</v>
      </c>
      <c r="U125" s="59">
        <v>0</v>
      </c>
      <c r="V125" s="59">
        <v>0</v>
      </c>
      <c r="W125" s="59">
        <v>1127839.52</v>
      </c>
      <c r="X125" s="58">
        <v>2927072.14</v>
      </c>
      <c r="Y125" s="58">
        <v>42053681.719999999</v>
      </c>
      <c r="Z125" s="62">
        <v>0.14469814093197853</v>
      </c>
      <c r="AA125" s="58">
        <v>2927072.14</v>
      </c>
      <c r="AB125" s="58">
        <v>0</v>
      </c>
      <c r="AC125" s="58">
        <v>0</v>
      </c>
      <c r="AD125" s="58">
        <v>0</v>
      </c>
      <c r="AE125" s="58">
        <v>0</v>
      </c>
      <c r="AF125" s="58">
        <f t="shared" si="3"/>
        <v>0</v>
      </c>
      <c r="AG125" s="58">
        <v>1392118.74</v>
      </c>
      <c r="AH125" s="59">
        <v>112520.16</v>
      </c>
      <c r="AI125" s="59">
        <v>314255.51</v>
      </c>
      <c r="AJ125" s="58">
        <v>0</v>
      </c>
      <c r="AK125" s="59">
        <v>180312.45</v>
      </c>
      <c r="AL125" s="59">
        <v>9947.82</v>
      </c>
      <c r="AM125" s="59">
        <v>54281.97</v>
      </c>
      <c r="AN125" s="59">
        <v>10200</v>
      </c>
      <c r="AO125" s="59">
        <v>3745</v>
      </c>
      <c r="AP125" s="59">
        <v>0</v>
      </c>
      <c r="AQ125" s="59">
        <v>89672.8</v>
      </c>
      <c r="AR125" s="59">
        <v>33068.449999999997</v>
      </c>
      <c r="AS125" s="59">
        <v>19791.310000000001</v>
      </c>
      <c r="AT125" s="59">
        <v>33407.22</v>
      </c>
      <c r="AU125" s="59">
        <v>53825.25</v>
      </c>
      <c r="AV125" s="59">
        <v>97459.81</v>
      </c>
      <c r="AW125" s="59">
        <v>2404606.4900000002</v>
      </c>
      <c r="AX125" s="59">
        <v>0</v>
      </c>
      <c r="AY125" s="63">
        <f t="shared" si="4"/>
        <v>0</v>
      </c>
      <c r="AZ125" s="58">
        <v>0</v>
      </c>
      <c r="BA125" s="62">
        <v>6.2499630752548843E-2</v>
      </c>
      <c r="BB125" s="59">
        <v>1947354.98</v>
      </c>
      <c r="BC125" s="59">
        <v>3936273.74</v>
      </c>
      <c r="BD125" s="58">
        <v>207591.97</v>
      </c>
      <c r="BE125" s="58">
        <v>0</v>
      </c>
      <c r="BF125" s="58">
        <v>569359.63999999897</v>
      </c>
      <c r="BG125" s="58">
        <v>0</v>
      </c>
      <c r="BH125" s="58">
        <v>0</v>
      </c>
      <c r="BI125" s="58">
        <v>0</v>
      </c>
      <c r="BJ125" s="58">
        <f t="shared" si="5"/>
        <v>0</v>
      </c>
      <c r="BK125" s="58">
        <v>0</v>
      </c>
      <c r="BL125" s="58">
        <v>6417</v>
      </c>
      <c r="BM125" s="58">
        <v>2115</v>
      </c>
      <c r="BN125" s="59">
        <v>23</v>
      </c>
      <c r="BO125" s="59">
        <v>-16</v>
      </c>
      <c r="BP125" s="59">
        <v>-43</v>
      </c>
      <c r="BQ125" s="59">
        <v>-143</v>
      </c>
      <c r="BR125" s="59">
        <v>-391</v>
      </c>
      <c r="BS125" s="59">
        <v>-609</v>
      </c>
      <c r="BT125" s="59">
        <v>0</v>
      </c>
      <c r="BU125" s="59">
        <v>-1</v>
      </c>
      <c r="BV125" s="59">
        <v>-1</v>
      </c>
      <c r="BW125" s="59">
        <v>-1029</v>
      </c>
      <c r="BX125" s="59">
        <v>-2</v>
      </c>
      <c r="BY125" s="59">
        <v>6320</v>
      </c>
      <c r="BZ125" s="59">
        <v>55</v>
      </c>
      <c r="CA125" s="59">
        <v>173</v>
      </c>
      <c r="CB125" s="59">
        <v>83</v>
      </c>
      <c r="CC125" s="59">
        <v>615</v>
      </c>
      <c r="CD125" s="59">
        <v>159</v>
      </c>
      <c r="CE125" s="59">
        <v>1</v>
      </c>
      <c r="CF125" s="60"/>
    </row>
    <row r="126" spans="1:84" ht="15.6" customHeight="1" x14ac:dyDescent="0.3">
      <c r="A126" s="46">
        <v>13</v>
      </c>
      <c r="B126" s="46" t="s">
        <v>418</v>
      </c>
      <c r="C126" s="46" t="s">
        <v>93</v>
      </c>
      <c r="D126" s="46" t="s">
        <v>419</v>
      </c>
      <c r="E126" s="46" t="s">
        <v>115</v>
      </c>
      <c r="F126" s="46" t="s">
        <v>415</v>
      </c>
      <c r="G126" s="59">
        <v>70207806.879999995</v>
      </c>
      <c r="H126" s="59">
        <v>356.09</v>
      </c>
      <c r="I126" s="59">
        <v>1354389.3599999999</v>
      </c>
      <c r="J126" s="59">
        <v>0</v>
      </c>
      <c r="K126" s="58">
        <v>18970.48</v>
      </c>
      <c r="L126" s="58">
        <v>71581522.810000002</v>
      </c>
      <c r="M126" s="58">
        <v>0</v>
      </c>
      <c r="N126" s="59">
        <v>4120974.3</v>
      </c>
      <c r="O126" s="59">
        <v>5633278.0300000003</v>
      </c>
      <c r="P126" s="57">
        <v>23471336.460000001</v>
      </c>
      <c r="Q126" s="59">
        <v>0</v>
      </c>
      <c r="R126" s="59">
        <v>4761143.59</v>
      </c>
      <c r="S126" s="59">
        <v>19566739.629999999</v>
      </c>
      <c r="T126" s="59">
        <v>8137155.9800000004</v>
      </c>
      <c r="U126" s="59">
        <v>348.79</v>
      </c>
      <c r="V126" s="59">
        <v>0</v>
      </c>
      <c r="W126" s="59">
        <v>1712805.64</v>
      </c>
      <c r="X126" s="58">
        <v>3476945.36</v>
      </c>
      <c r="Y126" s="58">
        <v>70880727.780000001</v>
      </c>
      <c r="Z126" s="62">
        <v>5.6952755503780567E-2</v>
      </c>
      <c r="AA126" s="58">
        <v>3378415.76</v>
      </c>
      <c r="AB126" s="58">
        <v>0</v>
      </c>
      <c r="AC126" s="58">
        <v>0</v>
      </c>
      <c r="AD126" s="58">
        <v>18970.48</v>
      </c>
      <c r="AE126" s="58">
        <v>357.73</v>
      </c>
      <c r="AF126" s="58">
        <f t="shared" si="3"/>
        <v>19328.21</v>
      </c>
      <c r="AG126" s="58">
        <v>2038804.9</v>
      </c>
      <c r="AH126" s="59">
        <v>151045.29999999999</v>
      </c>
      <c r="AI126" s="59">
        <v>533303.59</v>
      </c>
      <c r="AJ126" s="58">
        <v>0</v>
      </c>
      <c r="AK126" s="59">
        <v>176333.36</v>
      </c>
      <c r="AL126" s="59">
        <v>9478.83</v>
      </c>
      <c r="AM126" s="59">
        <v>47362.86</v>
      </c>
      <c r="AN126" s="59">
        <v>10700</v>
      </c>
      <c r="AO126" s="59">
        <v>1601.22</v>
      </c>
      <c r="AP126" s="59">
        <v>0</v>
      </c>
      <c r="AQ126" s="59">
        <v>126585.49</v>
      </c>
      <c r="AR126" s="59">
        <v>17305.060000000001</v>
      </c>
      <c r="AS126" s="59">
        <v>0</v>
      </c>
      <c r="AT126" s="59">
        <v>3409.88</v>
      </c>
      <c r="AU126" s="59">
        <v>0</v>
      </c>
      <c r="AV126" s="59">
        <v>80716.73</v>
      </c>
      <c r="AW126" s="59">
        <v>3196647.22</v>
      </c>
      <c r="AX126" s="59">
        <v>158811.57999999999</v>
      </c>
      <c r="AY126" s="63">
        <f t="shared" si="4"/>
        <v>4.968067136291629E-2</v>
      </c>
      <c r="AZ126" s="58">
        <v>0</v>
      </c>
      <c r="BA126" s="62">
        <v>4.5997891509459016E-2</v>
      </c>
      <c r="BB126" s="59">
        <v>708895.89</v>
      </c>
      <c r="BC126" s="59">
        <v>3289652.45</v>
      </c>
      <c r="BD126" s="58">
        <v>207592</v>
      </c>
      <c r="BE126" s="58">
        <v>0</v>
      </c>
      <c r="BF126" s="58">
        <v>294330.34999999998</v>
      </c>
      <c r="BG126" s="58">
        <v>0</v>
      </c>
      <c r="BH126" s="58">
        <v>0</v>
      </c>
      <c r="BI126" s="58">
        <v>0</v>
      </c>
      <c r="BJ126" s="58">
        <f t="shared" si="5"/>
        <v>0</v>
      </c>
      <c r="BK126" s="58">
        <v>0</v>
      </c>
      <c r="BL126" s="58">
        <v>11384</v>
      </c>
      <c r="BM126" s="58">
        <v>3661</v>
      </c>
      <c r="BN126" s="59">
        <v>0</v>
      </c>
      <c r="BO126" s="59">
        <v>0</v>
      </c>
      <c r="BP126" s="59">
        <v>-74</v>
      </c>
      <c r="BQ126" s="59">
        <v>-291</v>
      </c>
      <c r="BR126" s="59">
        <v>-631</v>
      </c>
      <c r="BS126" s="59">
        <v>-1479</v>
      </c>
      <c r="BT126" s="59">
        <v>1</v>
      </c>
      <c r="BU126" s="59">
        <v>-1</v>
      </c>
      <c r="BV126" s="59">
        <v>4</v>
      </c>
      <c r="BW126" s="59">
        <v>-1738</v>
      </c>
      <c r="BX126" s="59">
        <v>-10</v>
      </c>
      <c r="BY126" s="59">
        <v>10826</v>
      </c>
      <c r="BZ126" s="59">
        <v>43</v>
      </c>
      <c r="CA126" s="59">
        <v>390</v>
      </c>
      <c r="CB126" s="59">
        <v>210</v>
      </c>
      <c r="CC126" s="59">
        <v>1116</v>
      </c>
      <c r="CD126" s="59">
        <v>11</v>
      </c>
      <c r="CE126" s="59">
        <v>11</v>
      </c>
      <c r="CF126" s="60"/>
    </row>
    <row r="127" spans="1:84" ht="15.6" customHeight="1" x14ac:dyDescent="0.3">
      <c r="A127" s="46">
        <v>13</v>
      </c>
      <c r="B127" s="46" t="s">
        <v>420</v>
      </c>
      <c r="C127" s="46" t="s">
        <v>421</v>
      </c>
      <c r="D127" s="46" t="s">
        <v>422</v>
      </c>
      <c r="E127" s="47" t="s">
        <v>90</v>
      </c>
      <c r="F127" s="46" t="s">
        <v>423</v>
      </c>
      <c r="G127" s="59">
        <v>34629278.5</v>
      </c>
      <c r="H127" s="59">
        <v>0</v>
      </c>
      <c r="I127" s="59">
        <v>559.44000000000005</v>
      </c>
      <c r="J127" s="59">
        <v>0</v>
      </c>
      <c r="K127" s="58">
        <v>615637.48</v>
      </c>
      <c r="L127" s="58">
        <v>35245475.420000002</v>
      </c>
      <c r="M127" s="58">
        <v>0</v>
      </c>
      <c r="N127" s="59">
        <v>183673.4</v>
      </c>
      <c r="O127" s="59">
        <v>2460999.79</v>
      </c>
      <c r="P127" s="57">
        <v>10155197.92</v>
      </c>
      <c r="Q127" s="59">
        <v>0</v>
      </c>
      <c r="R127" s="59">
        <v>2549446.11</v>
      </c>
      <c r="S127" s="59">
        <v>12554464.699999999</v>
      </c>
      <c r="T127" s="59">
        <v>4590652.4800000004</v>
      </c>
      <c r="U127" s="59">
        <v>8621.99</v>
      </c>
      <c r="V127" s="59">
        <v>22.5</v>
      </c>
      <c r="W127" s="59">
        <v>614084.65</v>
      </c>
      <c r="X127" s="58">
        <v>2227348.62</v>
      </c>
      <c r="Y127" s="58">
        <v>35344512.159999996</v>
      </c>
      <c r="Z127" s="62">
        <v>5.0277496252195665E-2</v>
      </c>
      <c r="AA127" s="58">
        <v>2225236.35</v>
      </c>
      <c r="AB127" s="58">
        <v>0</v>
      </c>
      <c r="AC127" s="58">
        <v>0</v>
      </c>
      <c r="AD127" s="58">
        <v>1552.83</v>
      </c>
      <c r="AE127" s="58">
        <v>235.32</v>
      </c>
      <c r="AF127" s="58">
        <f t="shared" si="3"/>
        <v>1788.1499999999999</v>
      </c>
      <c r="AG127" s="58">
        <v>1054649.17</v>
      </c>
      <c r="AH127" s="59">
        <v>80645.02</v>
      </c>
      <c r="AI127" s="59">
        <v>325209.87</v>
      </c>
      <c r="AJ127" s="58">
        <v>1949.52</v>
      </c>
      <c r="AK127" s="59">
        <v>88135.5</v>
      </c>
      <c r="AL127" s="59">
        <v>23094.5</v>
      </c>
      <c r="AM127" s="59">
        <v>131593.82999999999</v>
      </c>
      <c r="AN127" s="59">
        <v>10200</v>
      </c>
      <c r="AO127" s="59">
        <v>5000</v>
      </c>
      <c r="AP127" s="59">
        <v>0</v>
      </c>
      <c r="AQ127" s="59">
        <v>80299.06</v>
      </c>
      <c r="AR127" s="59">
        <v>31676.05</v>
      </c>
      <c r="AS127" s="59">
        <v>0</v>
      </c>
      <c r="AT127" s="59">
        <v>12662</v>
      </c>
      <c r="AU127" s="59">
        <v>100049.53</v>
      </c>
      <c r="AV127" s="59">
        <v>82743.069999999992</v>
      </c>
      <c r="AW127" s="59">
        <v>2027907.12</v>
      </c>
      <c r="AX127" s="59">
        <v>0</v>
      </c>
      <c r="AY127" s="63">
        <f t="shared" si="4"/>
        <v>0</v>
      </c>
      <c r="AZ127" s="58">
        <v>0</v>
      </c>
      <c r="BA127" s="62">
        <v>6.1016552011486341E-2</v>
      </c>
      <c r="BB127" s="59">
        <v>439632.74</v>
      </c>
      <c r="BC127" s="59">
        <v>1301440.68</v>
      </c>
      <c r="BD127" s="58">
        <v>207592</v>
      </c>
      <c r="BE127" s="58">
        <v>0</v>
      </c>
      <c r="BF127" s="58">
        <v>443675.76999999897</v>
      </c>
      <c r="BG127" s="58">
        <v>0</v>
      </c>
      <c r="BH127" s="58">
        <v>0</v>
      </c>
      <c r="BI127" s="58">
        <v>0</v>
      </c>
      <c r="BJ127" s="58">
        <f t="shared" si="5"/>
        <v>0</v>
      </c>
      <c r="BK127" s="58">
        <v>0</v>
      </c>
      <c r="BL127" s="58">
        <v>6519</v>
      </c>
      <c r="BM127" s="58">
        <v>1334</v>
      </c>
      <c r="BN127" s="59">
        <v>4</v>
      </c>
      <c r="BO127" s="59">
        <v>-9</v>
      </c>
      <c r="BP127" s="59">
        <v>-39</v>
      </c>
      <c r="BQ127" s="59">
        <v>-151</v>
      </c>
      <c r="BR127" s="59">
        <v>-97</v>
      </c>
      <c r="BS127" s="59">
        <v>-370</v>
      </c>
      <c r="BT127" s="59">
        <v>0</v>
      </c>
      <c r="BU127" s="59">
        <v>0</v>
      </c>
      <c r="BV127" s="59">
        <v>34</v>
      </c>
      <c r="BW127" s="59">
        <v>-1368</v>
      </c>
      <c r="BX127" s="59">
        <v>-5</v>
      </c>
      <c r="BY127" s="59">
        <v>5852</v>
      </c>
      <c r="BZ127" s="59">
        <v>22</v>
      </c>
      <c r="CA127" s="59">
        <v>260</v>
      </c>
      <c r="CB127" s="59">
        <v>172</v>
      </c>
      <c r="CC127" s="59">
        <v>930</v>
      </c>
      <c r="CD127" s="59">
        <v>8</v>
      </c>
      <c r="CE127" s="59">
        <v>7</v>
      </c>
      <c r="CF127" s="60"/>
    </row>
    <row r="128" spans="1:84" ht="15.6" customHeight="1" x14ac:dyDescent="0.3">
      <c r="A128" s="46">
        <v>13</v>
      </c>
      <c r="B128" s="46" t="s">
        <v>424</v>
      </c>
      <c r="C128" s="46" t="s">
        <v>135</v>
      </c>
      <c r="D128" s="46" t="s">
        <v>425</v>
      </c>
      <c r="E128" s="46" t="s">
        <v>410</v>
      </c>
      <c r="F128" s="46" t="s">
        <v>411</v>
      </c>
      <c r="G128" s="59">
        <v>44970411.5</v>
      </c>
      <c r="H128" s="59">
        <v>0</v>
      </c>
      <c r="I128" s="59">
        <v>1556451.18</v>
      </c>
      <c r="J128" s="59">
        <v>0</v>
      </c>
      <c r="K128" s="58">
        <v>0</v>
      </c>
      <c r="L128" s="58">
        <v>46526862.68</v>
      </c>
      <c r="M128" s="58">
        <v>0</v>
      </c>
      <c r="N128" s="59">
        <v>14290889.25</v>
      </c>
      <c r="O128" s="59">
        <v>1632325.61</v>
      </c>
      <c r="P128" s="57">
        <v>13926464.210000001</v>
      </c>
      <c r="Q128" s="59">
        <v>0</v>
      </c>
      <c r="R128" s="59">
        <v>2256050.9500000002</v>
      </c>
      <c r="S128" s="59">
        <v>7573079.5700000003</v>
      </c>
      <c r="T128" s="59">
        <v>3971422.7</v>
      </c>
      <c r="U128" s="59">
        <v>0</v>
      </c>
      <c r="V128" s="59">
        <v>0</v>
      </c>
      <c r="W128" s="59">
        <v>1560547.75</v>
      </c>
      <c r="X128" s="58">
        <v>2743537.17</v>
      </c>
      <c r="Y128" s="58">
        <v>47954317.210000001</v>
      </c>
      <c r="Z128" s="62">
        <v>0.13038916644113829</v>
      </c>
      <c r="AA128" s="58">
        <v>2743537.17</v>
      </c>
      <c r="AB128" s="58">
        <v>0</v>
      </c>
      <c r="AC128" s="58">
        <v>0</v>
      </c>
      <c r="AD128" s="58">
        <v>0</v>
      </c>
      <c r="AE128" s="58">
        <v>0</v>
      </c>
      <c r="AF128" s="58">
        <f t="shared" si="3"/>
        <v>0</v>
      </c>
      <c r="AG128" s="58">
        <v>1484847.03</v>
      </c>
      <c r="AH128" s="59">
        <v>121205.86</v>
      </c>
      <c r="AI128" s="59">
        <v>269351.12</v>
      </c>
      <c r="AJ128" s="58">
        <v>0</v>
      </c>
      <c r="AK128" s="59">
        <v>151377.45000000001</v>
      </c>
      <c r="AL128" s="59">
        <v>7194.3</v>
      </c>
      <c r="AM128" s="59">
        <v>62687.44</v>
      </c>
      <c r="AN128" s="59">
        <v>10200</v>
      </c>
      <c r="AO128" s="59">
        <v>14933.25</v>
      </c>
      <c r="AP128" s="59">
        <v>0</v>
      </c>
      <c r="AQ128" s="59">
        <v>84446.06</v>
      </c>
      <c r="AR128" s="59">
        <v>39384.339999999997</v>
      </c>
      <c r="AS128" s="59">
        <v>110</v>
      </c>
      <c r="AT128" s="59">
        <v>20121.79</v>
      </c>
      <c r="AU128" s="59">
        <v>19024.54</v>
      </c>
      <c r="AV128" s="59">
        <v>100320.8</v>
      </c>
      <c r="AW128" s="59">
        <v>2385203.98</v>
      </c>
      <c r="AX128" s="59">
        <v>0</v>
      </c>
      <c r="AY128" s="63">
        <f t="shared" si="4"/>
        <v>0</v>
      </c>
      <c r="AZ128" s="58">
        <v>0</v>
      </c>
      <c r="BA128" s="62">
        <v>5.2500324013602211E-2</v>
      </c>
      <c r="BB128" s="59">
        <v>4456291.33</v>
      </c>
      <c r="BC128" s="59">
        <v>1407363.14</v>
      </c>
      <c r="BD128" s="58">
        <v>207592</v>
      </c>
      <c r="BE128" s="58">
        <v>0</v>
      </c>
      <c r="BF128" s="58">
        <v>590983.09699999902</v>
      </c>
      <c r="BG128" s="58">
        <v>0</v>
      </c>
      <c r="BH128" s="58">
        <v>0</v>
      </c>
      <c r="BI128" s="58">
        <v>0</v>
      </c>
      <c r="BJ128" s="58">
        <f t="shared" si="5"/>
        <v>0</v>
      </c>
      <c r="BK128" s="58">
        <v>0</v>
      </c>
      <c r="BL128" s="58">
        <v>6118</v>
      </c>
      <c r="BM128" s="58">
        <v>1564</v>
      </c>
      <c r="BN128" s="59">
        <v>37</v>
      </c>
      <c r="BO128" s="59">
        <v>-23</v>
      </c>
      <c r="BP128" s="59">
        <v>-50</v>
      </c>
      <c r="BQ128" s="59">
        <v>-121</v>
      </c>
      <c r="BR128" s="59">
        <v>-399</v>
      </c>
      <c r="BS128" s="59">
        <v>-741</v>
      </c>
      <c r="BT128" s="59">
        <v>0</v>
      </c>
      <c r="BU128" s="59">
        <v>0</v>
      </c>
      <c r="BV128" s="59">
        <v>9</v>
      </c>
      <c r="BW128" s="59">
        <v>-1082</v>
      </c>
      <c r="BX128" s="59">
        <v>-2</v>
      </c>
      <c r="BY128" s="59">
        <v>5310</v>
      </c>
      <c r="BZ128" s="59">
        <v>37</v>
      </c>
      <c r="CA128" s="59">
        <v>189</v>
      </c>
      <c r="CB128" s="59">
        <v>94</v>
      </c>
      <c r="CC128" s="59">
        <v>678</v>
      </c>
      <c r="CD128" s="59">
        <v>122</v>
      </c>
      <c r="CE128" s="59">
        <v>3</v>
      </c>
      <c r="CF128" s="60"/>
    </row>
    <row r="129" spans="1:84" s="72" customFormat="1" ht="15.6" customHeight="1" x14ac:dyDescent="0.3">
      <c r="A129" s="74">
        <v>14</v>
      </c>
      <c r="B129" s="75" t="s">
        <v>283</v>
      </c>
      <c r="C129" s="75" t="s">
        <v>372</v>
      </c>
      <c r="D129" s="64" t="s">
        <v>426</v>
      </c>
      <c r="E129" s="47" t="s">
        <v>90</v>
      </c>
      <c r="F129" s="64" t="s">
        <v>427</v>
      </c>
      <c r="G129" s="58">
        <v>32519259.649999999</v>
      </c>
      <c r="H129" s="58">
        <v>0</v>
      </c>
      <c r="I129" s="58">
        <v>748870.76</v>
      </c>
      <c r="J129" s="58">
        <v>0</v>
      </c>
      <c r="K129" s="58">
        <v>0</v>
      </c>
      <c r="L129" s="58">
        <v>33268130.41</v>
      </c>
      <c r="M129" s="58">
        <v>0</v>
      </c>
      <c r="N129" s="58">
        <v>11700</v>
      </c>
      <c r="O129" s="58">
        <v>2037014.95</v>
      </c>
      <c r="P129" s="58">
        <v>8708540.6699999999</v>
      </c>
      <c r="Q129" s="58">
        <v>50225.56</v>
      </c>
      <c r="R129" s="58">
        <v>2658000.96</v>
      </c>
      <c r="S129" s="58">
        <v>16741576</v>
      </c>
      <c r="T129" s="58">
        <v>2354651.1800000002</v>
      </c>
      <c r="U129" s="58">
        <v>0</v>
      </c>
      <c r="V129" s="58">
        <v>0</v>
      </c>
      <c r="W129" s="58">
        <v>1042356.11</v>
      </c>
      <c r="X129" s="58">
        <v>1765542.92</v>
      </c>
      <c r="Y129" s="58">
        <v>35369608.350000001</v>
      </c>
      <c r="Z129" s="62">
        <v>9.1464330738538199E-2</v>
      </c>
      <c r="AA129" s="58">
        <v>1733643.67</v>
      </c>
      <c r="AB129" s="58">
        <v>0</v>
      </c>
      <c r="AC129" s="58">
        <v>0</v>
      </c>
      <c r="AD129" s="58">
        <v>0</v>
      </c>
      <c r="AE129" s="58">
        <v>0</v>
      </c>
      <c r="AF129" s="58">
        <f t="shared" si="3"/>
        <v>0</v>
      </c>
      <c r="AG129" s="58">
        <v>735323.4</v>
      </c>
      <c r="AH129" s="58">
        <v>59071.96</v>
      </c>
      <c r="AI129" s="58">
        <v>161726.98000000001</v>
      </c>
      <c r="AJ129" s="58">
        <v>0</v>
      </c>
      <c r="AK129" s="58">
        <v>117046.02</v>
      </c>
      <c r="AL129" s="58">
        <v>11275.06</v>
      </c>
      <c r="AM129" s="58">
        <v>98173.41</v>
      </c>
      <c r="AN129" s="58">
        <v>8200</v>
      </c>
      <c r="AO129" s="58">
        <v>0</v>
      </c>
      <c r="AP129" s="58">
        <v>0</v>
      </c>
      <c r="AQ129" s="58">
        <v>45575.8</v>
      </c>
      <c r="AR129" s="58">
        <v>20550.03</v>
      </c>
      <c r="AS129" s="58">
        <v>260</v>
      </c>
      <c r="AT129" s="58">
        <v>65290.35</v>
      </c>
      <c r="AU129" s="58">
        <v>35680.480000000003</v>
      </c>
      <c r="AV129" s="58">
        <v>81231.05</v>
      </c>
      <c r="AW129" s="58">
        <v>1439404.54</v>
      </c>
      <c r="AX129" s="58">
        <v>0</v>
      </c>
      <c r="AY129" s="62">
        <f t="shared" si="4"/>
        <v>0</v>
      </c>
      <c r="AZ129" s="58">
        <v>0</v>
      </c>
      <c r="BA129" s="62">
        <v>4.6113566270228931E-2</v>
      </c>
      <c r="BB129" s="58">
        <v>1720366</v>
      </c>
      <c r="BC129" s="58">
        <v>1253986.32</v>
      </c>
      <c r="BD129" s="58">
        <v>207592</v>
      </c>
      <c r="BE129" s="58">
        <v>0</v>
      </c>
      <c r="BF129" s="58">
        <v>303047.26</v>
      </c>
      <c r="BG129" s="58">
        <v>0</v>
      </c>
      <c r="BH129" s="58">
        <v>0</v>
      </c>
      <c r="BI129" s="58">
        <v>0</v>
      </c>
      <c r="BJ129" s="58">
        <f t="shared" si="5"/>
        <v>0</v>
      </c>
      <c r="BK129" s="58">
        <v>0</v>
      </c>
      <c r="BL129" s="58">
        <v>4609</v>
      </c>
      <c r="BM129" s="58">
        <v>862</v>
      </c>
      <c r="BN129" s="58">
        <v>0</v>
      </c>
      <c r="BO129" s="58">
        <v>0</v>
      </c>
      <c r="BP129" s="58">
        <v>-91</v>
      </c>
      <c r="BQ129" s="58">
        <v>-80</v>
      </c>
      <c r="BR129" s="58">
        <v>-376</v>
      </c>
      <c r="BS129" s="58">
        <v>-132</v>
      </c>
      <c r="BT129" s="58">
        <v>20</v>
      </c>
      <c r="BU129" s="58">
        <v>0</v>
      </c>
      <c r="BV129" s="58">
        <v>0</v>
      </c>
      <c r="BW129" s="58">
        <v>-1121</v>
      </c>
      <c r="BX129" s="58">
        <v>-9</v>
      </c>
      <c r="BY129" s="58">
        <v>3682</v>
      </c>
      <c r="BZ129" s="58">
        <v>10</v>
      </c>
      <c r="CA129" s="58">
        <v>139</v>
      </c>
      <c r="CB129" s="58">
        <v>135</v>
      </c>
      <c r="CC129" s="58">
        <v>811</v>
      </c>
      <c r="CD129" s="58">
        <v>33</v>
      </c>
      <c r="CE129" s="58">
        <v>4</v>
      </c>
      <c r="CF129" s="61"/>
    </row>
    <row r="130" spans="1:84" s="72" customFormat="1" ht="15.6" customHeight="1" x14ac:dyDescent="0.3">
      <c r="A130" s="65">
        <v>14</v>
      </c>
      <c r="B130" s="66" t="s">
        <v>428</v>
      </c>
      <c r="C130" s="66" t="s">
        <v>429</v>
      </c>
      <c r="D130" s="64" t="s">
        <v>430</v>
      </c>
      <c r="E130" s="47" t="s">
        <v>90</v>
      </c>
      <c r="F130" s="64" t="s">
        <v>427</v>
      </c>
      <c r="G130" s="58">
        <v>16552373.619999999</v>
      </c>
      <c r="H130" s="58">
        <v>6477993.6699999999</v>
      </c>
      <c r="I130" s="58">
        <v>575203.28</v>
      </c>
      <c r="J130" s="58">
        <v>349.49</v>
      </c>
      <c r="K130" s="58">
        <v>0</v>
      </c>
      <c r="L130" s="58">
        <v>23605920.059999999</v>
      </c>
      <c r="M130" s="58">
        <v>5915.09</v>
      </c>
      <c r="N130" s="58">
        <v>4994441.47</v>
      </c>
      <c r="O130" s="58">
        <v>833965.64</v>
      </c>
      <c r="P130" s="58">
        <v>5249495.13</v>
      </c>
      <c r="Q130" s="58">
        <v>0</v>
      </c>
      <c r="R130" s="58">
        <v>1586649.83</v>
      </c>
      <c r="S130" s="58">
        <v>8414577.9399999995</v>
      </c>
      <c r="T130" s="58">
        <v>1884405.5</v>
      </c>
      <c r="U130" s="58">
        <v>0</v>
      </c>
      <c r="V130" s="58">
        <v>0</v>
      </c>
      <c r="W130" s="58">
        <v>953186.53</v>
      </c>
      <c r="X130" s="58">
        <v>1518440.1500000001</v>
      </c>
      <c r="Y130" s="58">
        <v>25435162.190000001</v>
      </c>
      <c r="Z130" s="62">
        <v>0.17786854887801487</v>
      </c>
      <c r="AA130" s="58">
        <v>1481176.85</v>
      </c>
      <c r="AB130" s="58">
        <v>0</v>
      </c>
      <c r="AC130" s="58">
        <v>0</v>
      </c>
      <c r="AD130" s="58">
        <v>0</v>
      </c>
      <c r="AE130" s="58">
        <v>217.61</v>
      </c>
      <c r="AF130" s="58">
        <f t="shared" si="3"/>
        <v>217.61</v>
      </c>
      <c r="AG130" s="58">
        <v>673296.68</v>
      </c>
      <c r="AH130" s="58">
        <v>56785.08</v>
      </c>
      <c r="AI130" s="58">
        <v>97850.39</v>
      </c>
      <c r="AJ130" s="58">
        <v>0</v>
      </c>
      <c r="AK130" s="58">
        <v>90277.07</v>
      </c>
      <c r="AL130" s="58">
        <v>50866.8</v>
      </c>
      <c r="AM130" s="58">
        <v>68328.28</v>
      </c>
      <c r="AN130" s="58">
        <v>8200</v>
      </c>
      <c r="AO130" s="58">
        <v>0</v>
      </c>
      <c r="AP130" s="58">
        <v>0</v>
      </c>
      <c r="AQ130" s="58">
        <v>32323.719999999998</v>
      </c>
      <c r="AR130" s="58">
        <v>16105.12</v>
      </c>
      <c r="AS130" s="58">
        <v>0</v>
      </c>
      <c r="AT130" s="58">
        <v>30023.8</v>
      </c>
      <c r="AU130" s="58">
        <v>0</v>
      </c>
      <c r="AV130" s="58">
        <v>81747.28</v>
      </c>
      <c r="AW130" s="58">
        <v>1205804.22</v>
      </c>
      <c r="AX130" s="58">
        <v>0</v>
      </c>
      <c r="AY130" s="62">
        <f t="shared" si="4"/>
        <v>0</v>
      </c>
      <c r="AZ130" s="58">
        <v>0</v>
      </c>
      <c r="BA130" s="62">
        <v>5.1736967519917292E-2</v>
      </c>
      <c r="BB130" s="58">
        <v>1764872.98</v>
      </c>
      <c r="BC130" s="58">
        <v>2331505.0299999998</v>
      </c>
      <c r="BD130" s="58">
        <v>207592</v>
      </c>
      <c r="BE130" s="58">
        <v>0</v>
      </c>
      <c r="BF130" s="58">
        <v>265501.86</v>
      </c>
      <c r="BG130" s="58">
        <v>0</v>
      </c>
      <c r="BH130" s="58">
        <v>0</v>
      </c>
      <c r="BI130" s="58">
        <v>0</v>
      </c>
      <c r="BJ130" s="58">
        <f t="shared" si="5"/>
        <v>0</v>
      </c>
      <c r="BK130" s="58">
        <v>0</v>
      </c>
      <c r="BL130" s="58">
        <v>3173</v>
      </c>
      <c r="BM130" s="58">
        <v>623</v>
      </c>
      <c r="BN130" s="58">
        <v>12</v>
      </c>
      <c r="BO130" s="58">
        <v>0</v>
      </c>
      <c r="BP130" s="58">
        <v>-48</v>
      </c>
      <c r="BQ130" s="58">
        <v>-45</v>
      </c>
      <c r="BR130" s="58">
        <v>-252</v>
      </c>
      <c r="BS130" s="58">
        <v>-83</v>
      </c>
      <c r="BT130" s="58">
        <v>0</v>
      </c>
      <c r="BU130" s="58">
        <v>0</v>
      </c>
      <c r="BV130" s="58">
        <v>-1</v>
      </c>
      <c r="BW130" s="58">
        <v>-794</v>
      </c>
      <c r="BX130" s="58">
        <v>-2</v>
      </c>
      <c r="BY130" s="58">
        <v>2583</v>
      </c>
      <c r="BZ130" s="58">
        <v>16</v>
      </c>
      <c r="CA130" s="58">
        <v>105</v>
      </c>
      <c r="CB130" s="58">
        <v>59</v>
      </c>
      <c r="CC130" s="58">
        <v>624</v>
      </c>
      <c r="CD130" s="58">
        <v>1</v>
      </c>
      <c r="CE130" s="58">
        <v>4</v>
      </c>
      <c r="CF130" s="61"/>
    </row>
    <row r="131" spans="1:84" s="72" customFormat="1" ht="15.6" customHeight="1" x14ac:dyDescent="0.3">
      <c r="A131" s="65">
        <v>14</v>
      </c>
      <c r="B131" s="66" t="s">
        <v>431</v>
      </c>
      <c r="C131" s="66" t="s">
        <v>432</v>
      </c>
      <c r="D131" s="64" t="s">
        <v>426</v>
      </c>
      <c r="E131" s="47" t="s">
        <v>90</v>
      </c>
      <c r="F131" s="64" t="s">
        <v>427</v>
      </c>
      <c r="G131" s="58">
        <v>32922275.190000001</v>
      </c>
      <c r="H131" s="58">
        <v>42759.67</v>
      </c>
      <c r="I131" s="58">
        <v>415559.11000000004</v>
      </c>
      <c r="J131" s="58">
        <v>0</v>
      </c>
      <c r="K131" s="58">
        <v>0</v>
      </c>
      <c r="L131" s="58">
        <v>33380593.969999999</v>
      </c>
      <c r="M131" s="58">
        <v>0</v>
      </c>
      <c r="N131" s="58">
        <v>26964</v>
      </c>
      <c r="O131" s="58">
        <v>1755306.58</v>
      </c>
      <c r="P131" s="58">
        <v>7992271.8899999997</v>
      </c>
      <c r="Q131" s="58">
        <v>127775.81</v>
      </c>
      <c r="R131" s="58">
        <v>2812668.65</v>
      </c>
      <c r="S131" s="58">
        <v>16730964.619999999</v>
      </c>
      <c r="T131" s="58">
        <v>1923159.59</v>
      </c>
      <c r="U131" s="58">
        <v>0</v>
      </c>
      <c r="V131" s="58">
        <v>0</v>
      </c>
      <c r="W131" s="58">
        <v>770209.72</v>
      </c>
      <c r="X131" s="58">
        <v>2010859.0899999999</v>
      </c>
      <c r="Y131" s="58">
        <v>34150179.950000003</v>
      </c>
      <c r="Z131" s="62">
        <v>0.12457255596543877</v>
      </c>
      <c r="AA131" s="58">
        <v>1434451.38</v>
      </c>
      <c r="AB131" s="58">
        <v>0</v>
      </c>
      <c r="AC131" s="58">
        <v>0</v>
      </c>
      <c r="AD131" s="58">
        <v>0</v>
      </c>
      <c r="AE131" s="58">
        <v>0</v>
      </c>
      <c r="AF131" s="58">
        <f t="shared" si="3"/>
        <v>0</v>
      </c>
      <c r="AG131" s="58">
        <v>615280.28</v>
      </c>
      <c r="AH131" s="58">
        <v>49242.22</v>
      </c>
      <c r="AI131" s="58">
        <v>157178.70000000001</v>
      </c>
      <c r="AJ131" s="58">
        <v>0</v>
      </c>
      <c r="AK131" s="58">
        <v>75209.11</v>
      </c>
      <c r="AL131" s="58">
        <v>31543.19</v>
      </c>
      <c r="AM131" s="58">
        <v>84671.59</v>
      </c>
      <c r="AN131" s="58">
        <v>8200</v>
      </c>
      <c r="AO131" s="58">
        <v>2377</v>
      </c>
      <c r="AP131" s="58">
        <v>0</v>
      </c>
      <c r="AQ131" s="58">
        <v>47030.97</v>
      </c>
      <c r="AR131" s="58">
        <v>21398</v>
      </c>
      <c r="AS131" s="58">
        <v>0</v>
      </c>
      <c r="AT131" s="58">
        <v>62685.15</v>
      </c>
      <c r="AU131" s="58">
        <v>32682.07</v>
      </c>
      <c r="AV131" s="58">
        <v>53577.97</v>
      </c>
      <c r="AW131" s="58">
        <v>1241076.25</v>
      </c>
      <c r="AX131" s="58">
        <v>0</v>
      </c>
      <c r="AY131" s="62">
        <f t="shared" si="4"/>
        <v>0</v>
      </c>
      <c r="AZ131" s="58">
        <v>0</v>
      </c>
      <c r="BA131" s="62">
        <v>3.7968142769735272E-2</v>
      </c>
      <c r="BB131" s="58">
        <v>1052273.5900000001</v>
      </c>
      <c r="BC131" s="58">
        <v>3054265.06</v>
      </c>
      <c r="BD131" s="58">
        <v>207592</v>
      </c>
      <c r="BE131" s="58">
        <v>5.8207660913467401E-11</v>
      </c>
      <c r="BF131" s="58">
        <v>245371.65000000101</v>
      </c>
      <c r="BG131" s="58">
        <v>0</v>
      </c>
      <c r="BH131" s="58">
        <v>0</v>
      </c>
      <c r="BI131" s="58">
        <v>0</v>
      </c>
      <c r="BJ131" s="58">
        <f t="shared" si="5"/>
        <v>0</v>
      </c>
      <c r="BK131" s="58">
        <v>0</v>
      </c>
      <c r="BL131" s="58">
        <v>4122</v>
      </c>
      <c r="BM131" s="58">
        <v>738</v>
      </c>
      <c r="BN131" s="58">
        <v>46</v>
      </c>
      <c r="BO131" s="58">
        <v>0</v>
      </c>
      <c r="BP131" s="58">
        <v>-63</v>
      </c>
      <c r="BQ131" s="58">
        <v>-94</v>
      </c>
      <c r="BR131" s="58">
        <v>-265</v>
      </c>
      <c r="BS131" s="58">
        <v>-167</v>
      </c>
      <c r="BT131" s="58">
        <v>25</v>
      </c>
      <c r="BU131" s="58">
        <v>0</v>
      </c>
      <c r="BV131" s="58">
        <v>19</v>
      </c>
      <c r="BW131" s="58">
        <v>-984</v>
      </c>
      <c r="BX131" s="58">
        <v>-4</v>
      </c>
      <c r="BY131" s="58">
        <v>3373</v>
      </c>
      <c r="BZ131" s="58">
        <v>5</v>
      </c>
      <c r="CA131" s="58">
        <v>155</v>
      </c>
      <c r="CB131" s="58">
        <v>99</v>
      </c>
      <c r="CC131" s="58">
        <v>700</v>
      </c>
      <c r="CD131" s="58">
        <v>21</v>
      </c>
      <c r="CE131" s="58">
        <v>5</v>
      </c>
      <c r="CF131" s="61"/>
    </row>
    <row r="132" spans="1:84" s="72" customFormat="1" ht="15.6" customHeight="1" x14ac:dyDescent="0.3">
      <c r="A132" s="65">
        <v>15</v>
      </c>
      <c r="B132" s="66" t="s">
        <v>433</v>
      </c>
      <c r="C132" s="66" t="s">
        <v>188</v>
      </c>
      <c r="D132" s="64" t="s">
        <v>434</v>
      </c>
      <c r="E132" s="64" t="s">
        <v>129</v>
      </c>
      <c r="F132" s="64" t="s">
        <v>435</v>
      </c>
      <c r="G132" s="58">
        <v>0</v>
      </c>
      <c r="H132" s="58">
        <v>33255190.469999999</v>
      </c>
      <c r="I132" s="58">
        <v>0</v>
      </c>
      <c r="J132" s="58">
        <v>3155.7</v>
      </c>
      <c r="K132" s="58">
        <v>0</v>
      </c>
      <c r="L132" s="58">
        <v>33258346.170000002</v>
      </c>
      <c r="M132" s="58">
        <v>57367.73</v>
      </c>
      <c r="N132" s="58">
        <v>181435.77</v>
      </c>
      <c r="O132" s="58">
        <v>5688515.5999999996</v>
      </c>
      <c r="P132" s="58">
        <v>6511048.2300000004</v>
      </c>
      <c r="Q132" s="58">
        <v>0</v>
      </c>
      <c r="R132" s="58">
        <v>2807994.73</v>
      </c>
      <c r="S132" s="58">
        <v>12596279.640000001</v>
      </c>
      <c r="T132" s="58">
        <v>1666136.83</v>
      </c>
      <c r="U132" s="58">
        <v>0</v>
      </c>
      <c r="V132" s="58">
        <v>0</v>
      </c>
      <c r="W132" s="58">
        <v>1362874.74</v>
      </c>
      <c r="X132" s="58">
        <v>1618060.77</v>
      </c>
      <c r="Y132" s="58">
        <v>32432346.309999999</v>
      </c>
      <c r="Z132" s="62">
        <v>9.8132055293563031E-2</v>
      </c>
      <c r="AA132" s="58">
        <v>1618060.77</v>
      </c>
      <c r="AB132" s="58">
        <v>0</v>
      </c>
      <c r="AC132" s="58">
        <v>0</v>
      </c>
      <c r="AD132" s="58">
        <v>0</v>
      </c>
      <c r="AE132" s="58">
        <v>539.17999999999995</v>
      </c>
      <c r="AF132" s="58">
        <f t="shared" si="3"/>
        <v>539.17999999999995</v>
      </c>
      <c r="AG132" s="58">
        <v>765898.14</v>
      </c>
      <c r="AH132" s="58">
        <v>65395.25</v>
      </c>
      <c r="AI132" s="58">
        <v>209480.9</v>
      </c>
      <c r="AJ132" s="58">
        <v>0</v>
      </c>
      <c r="AK132" s="58">
        <v>111319.73</v>
      </c>
      <c r="AL132" s="58">
        <v>20000</v>
      </c>
      <c r="AM132" s="58">
        <v>67047.740000000005</v>
      </c>
      <c r="AN132" s="58">
        <v>10000</v>
      </c>
      <c r="AO132" s="58">
        <v>0</v>
      </c>
      <c r="AP132" s="58">
        <v>0</v>
      </c>
      <c r="AQ132" s="58">
        <v>60313.14</v>
      </c>
      <c r="AR132" s="58">
        <v>6045.89</v>
      </c>
      <c r="AS132" s="58">
        <v>0</v>
      </c>
      <c r="AT132" s="58">
        <v>12575.3</v>
      </c>
      <c r="AU132" s="58">
        <v>43604.76</v>
      </c>
      <c r="AV132" s="58">
        <v>104571.29</v>
      </c>
      <c r="AW132" s="58">
        <v>1476252.14</v>
      </c>
      <c r="AX132" s="58">
        <v>0</v>
      </c>
      <c r="AY132" s="62">
        <f t="shared" si="4"/>
        <v>0</v>
      </c>
      <c r="AZ132" s="58">
        <v>0</v>
      </c>
      <c r="BA132" s="62">
        <v>5.2127734885612086E-2</v>
      </c>
      <c r="BB132" s="58">
        <v>586069.27</v>
      </c>
      <c r="BC132" s="58">
        <v>2677330.92</v>
      </c>
      <c r="BD132" s="58">
        <v>207592</v>
      </c>
      <c r="BE132" s="58">
        <v>0</v>
      </c>
      <c r="BF132" s="58">
        <v>331148.63</v>
      </c>
      <c r="BG132" s="58">
        <v>0</v>
      </c>
      <c r="BH132" s="58">
        <v>0</v>
      </c>
      <c r="BI132" s="58">
        <v>0</v>
      </c>
      <c r="BJ132" s="58">
        <f t="shared" si="5"/>
        <v>0</v>
      </c>
      <c r="BK132" s="58">
        <v>0</v>
      </c>
      <c r="BL132" s="58">
        <v>3590</v>
      </c>
      <c r="BM132" s="58">
        <v>882</v>
      </c>
      <c r="BN132" s="58">
        <v>16</v>
      </c>
      <c r="BO132" s="58">
        <v>0</v>
      </c>
      <c r="BP132" s="58">
        <v>-38</v>
      </c>
      <c r="BQ132" s="58">
        <v>-44</v>
      </c>
      <c r="BR132" s="58">
        <v>-306</v>
      </c>
      <c r="BS132" s="58">
        <v>-212</v>
      </c>
      <c r="BT132" s="58">
        <v>0</v>
      </c>
      <c r="BU132" s="58">
        <v>-1</v>
      </c>
      <c r="BV132" s="58">
        <v>14</v>
      </c>
      <c r="BW132" s="58">
        <v>-879</v>
      </c>
      <c r="BX132" s="58">
        <v>-1</v>
      </c>
      <c r="BY132" s="58">
        <v>3021</v>
      </c>
      <c r="BZ132" s="58">
        <v>18</v>
      </c>
      <c r="CA132" s="58">
        <v>180</v>
      </c>
      <c r="CB132" s="58">
        <v>89</v>
      </c>
      <c r="CC132" s="58">
        <v>444</v>
      </c>
      <c r="CD132" s="58">
        <v>158</v>
      </c>
      <c r="CE132" s="58">
        <v>8</v>
      </c>
      <c r="CF132" s="61"/>
    </row>
    <row r="133" spans="1:84" s="72" customFormat="1" ht="15.6" customHeight="1" x14ac:dyDescent="0.3">
      <c r="A133" s="65">
        <v>15</v>
      </c>
      <c r="B133" s="66" t="s">
        <v>436</v>
      </c>
      <c r="C133" s="66" t="s">
        <v>437</v>
      </c>
      <c r="D133" s="64" t="s">
        <v>438</v>
      </c>
      <c r="E133" s="47" t="s">
        <v>90</v>
      </c>
      <c r="F133" s="64" t="s">
        <v>439</v>
      </c>
      <c r="G133" s="58">
        <v>15492586.439999999</v>
      </c>
      <c r="H133" s="58">
        <v>0</v>
      </c>
      <c r="I133" s="58">
        <v>283736.53999999998</v>
      </c>
      <c r="J133" s="58">
        <v>0</v>
      </c>
      <c r="K133" s="58">
        <v>65.06</v>
      </c>
      <c r="L133" s="58">
        <v>15776388.039999999</v>
      </c>
      <c r="M133" s="58">
        <v>0</v>
      </c>
      <c r="N133" s="58">
        <v>8795.39</v>
      </c>
      <c r="O133" s="58">
        <v>2369613.2200000002</v>
      </c>
      <c r="P133" s="58">
        <v>2122552.5699999998</v>
      </c>
      <c r="Q133" s="58">
        <v>0</v>
      </c>
      <c r="R133" s="58">
        <v>1303312.06</v>
      </c>
      <c r="S133" s="58">
        <v>7588206.0999999996</v>
      </c>
      <c r="T133" s="58">
        <v>1604912.39</v>
      </c>
      <c r="U133" s="58">
        <v>0</v>
      </c>
      <c r="V133" s="58">
        <v>0</v>
      </c>
      <c r="W133" s="58">
        <v>349572.94</v>
      </c>
      <c r="X133" s="58">
        <v>892254.3600000001</v>
      </c>
      <c r="Y133" s="58">
        <v>16239219.029999999</v>
      </c>
      <c r="Z133" s="62">
        <v>9.2528271218733957E-2</v>
      </c>
      <c r="AA133" s="58">
        <v>892189.3</v>
      </c>
      <c r="AB133" s="58">
        <v>0</v>
      </c>
      <c r="AC133" s="58">
        <v>0</v>
      </c>
      <c r="AD133" s="58">
        <v>65.06</v>
      </c>
      <c r="AE133" s="58">
        <v>0.84</v>
      </c>
      <c r="AF133" s="58">
        <f t="shared" si="3"/>
        <v>65.900000000000006</v>
      </c>
      <c r="AG133" s="58">
        <v>248308.34</v>
      </c>
      <c r="AH133" s="58">
        <v>19654.84</v>
      </c>
      <c r="AI133" s="58">
        <v>50792.24</v>
      </c>
      <c r="AJ133" s="58">
        <v>0</v>
      </c>
      <c r="AK133" s="58">
        <v>62420.85</v>
      </c>
      <c r="AL133" s="58">
        <v>600</v>
      </c>
      <c r="AM133" s="58">
        <v>44541.04</v>
      </c>
      <c r="AN133" s="58">
        <v>10000</v>
      </c>
      <c r="AO133" s="58">
        <v>78207.070000000007</v>
      </c>
      <c r="AP133" s="58">
        <v>0</v>
      </c>
      <c r="AQ133" s="58">
        <v>39600.83</v>
      </c>
      <c r="AR133" s="58">
        <v>8980.75</v>
      </c>
      <c r="AS133" s="58">
        <v>0</v>
      </c>
      <c r="AT133" s="58">
        <v>0</v>
      </c>
      <c r="AU133" s="58">
        <v>6687.46</v>
      </c>
      <c r="AV133" s="58">
        <v>93953.26</v>
      </c>
      <c r="AW133" s="58">
        <v>663746.68000000005</v>
      </c>
      <c r="AX133" s="58">
        <v>0</v>
      </c>
      <c r="AY133" s="62">
        <f t="shared" si="4"/>
        <v>0</v>
      </c>
      <c r="AZ133" s="58">
        <v>0</v>
      </c>
      <c r="BA133" s="62">
        <v>5.1307920039405187E-2</v>
      </c>
      <c r="BB133" s="58">
        <v>223429.65</v>
      </c>
      <c r="BC133" s="58">
        <v>1210072.5900000001</v>
      </c>
      <c r="BD133" s="58">
        <v>207592</v>
      </c>
      <c r="BE133" s="58">
        <v>2.91038304567337E-11</v>
      </c>
      <c r="BF133" s="58">
        <v>122922.34</v>
      </c>
      <c r="BG133" s="58">
        <v>0</v>
      </c>
      <c r="BH133" s="58">
        <v>0</v>
      </c>
      <c r="BI133" s="58">
        <v>0</v>
      </c>
      <c r="BJ133" s="58">
        <f t="shared" si="5"/>
        <v>0</v>
      </c>
      <c r="BK133" s="58">
        <v>0</v>
      </c>
      <c r="BL133" s="58">
        <v>2012</v>
      </c>
      <c r="BM133" s="58">
        <v>482</v>
      </c>
      <c r="BN133" s="58">
        <v>168</v>
      </c>
      <c r="BO133" s="58">
        <v>-84</v>
      </c>
      <c r="BP133" s="58">
        <v>-25</v>
      </c>
      <c r="BQ133" s="58">
        <v>-36</v>
      </c>
      <c r="BR133" s="58">
        <v>-68</v>
      </c>
      <c r="BS133" s="58">
        <v>-137</v>
      </c>
      <c r="BT133" s="58">
        <v>0</v>
      </c>
      <c r="BU133" s="58">
        <v>-1</v>
      </c>
      <c r="BV133" s="58">
        <v>0</v>
      </c>
      <c r="BW133" s="58">
        <v>-496</v>
      </c>
      <c r="BX133" s="58">
        <v>-16</v>
      </c>
      <c r="BY133" s="58">
        <v>1799</v>
      </c>
      <c r="BZ133" s="58">
        <v>5</v>
      </c>
      <c r="CA133" s="58">
        <v>127</v>
      </c>
      <c r="CB133" s="58">
        <v>47</v>
      </c>
      <c r="CC133" s="58">
        <v>295</v>
      </c>
      <c r="CD133" s="58">
        <v>23</v>
      </c>
      <c r="CE133" s="58">
        <v>4</v>
      </c>
      <c r="CF133" s="61"/>
    </row>
    <row r="134" spans="1:84" s="72" customFormat="1" ht="15.6" customHeight="1" x14ac:dyDescent="0.3">
      <c r="A134" s="49">
        <v>15</v>
      </c>
      <c r="B134" s="73" t="s">
        <v>440</v>
      </c>
      <c r="C134" s="73" t="s">
        <v>279</v>
      </c>
      <c r="D134" s="64" t="s">
        <v>434</v>
      </c>
      <c r="E134" s="64" t="s">
        <v>129</v>
      </c>
      <c r="F134" s="64" t="s">
        <v>435</v>
      </c>
      <c r="G134" s="58">
        <v>0</v>
      </c>
      <c r="H134" s="58">
        <v>31954709.23</v>
      </c>
      <c r="I134" s="58">
        <v>0</v>
      </c>
      <c r="J134" s="58">
        <v>0</v>
      </c>
      <c r="K134" s="58">
        <v>0</v>
      </c>
      <c r="L134" s="58">
        <v>31954709.23</v>
      </c>
      <c r="M134" s="58">
        <v>0</v>
      </c>
      <c r="N134" s="58">
        <v>0</v>
      </c>
      <c r="O134" s="58">
        <v>4762460.8600000003</v>
      </c>
      <c r="P134" s="58">
        <v>5283231.7300000004</v>
      </c>
      <c r="Q134" s="58">
        <v>64701.120000000003</v>
      </c>
      <c r="R134" s="58">
        <v>3079727.92</v>
      </c>
      <c r="S134" s="58">
        <v>14283756.01</v>
      </c>
      <c r="T134" s="58">
        <v>1675489.61</v>
      </c>
      <c r="U134" s="58">
        <v>0</v>
      </c>
      <c r="V134" s="58">
        <v>0</v>
      </c>
      <c r="W134" s="58">
        <v>1452213.55</v>
      </c>
      <c r="X134" s="58">
        <v>2008580.41</v>
      </c>
      <c r="Y134" s="58">
        <v>32610161.210000001</v>
      </c>
      <c r="Z134" s="62">
        <v>9.6874334787993621E-2</v>
      </c>
      <c r="AA134" s="58">
        <v>1862682.19</v>
      </c>
      <c r="AB134" s="58">
        <v>0</v>
      </c>
      <c r="AC134" s="58">
        <v>0</v>
      </c>
      <c r="AD134" s="58">
        <v>0</v>
      </c>
      <c r="AE134" s="58">
        <v>0</v>
      </c>
      <c r="AF134" s="58">
        <f t="shared" si="3"/>
        <v>0</v>
      </c>
      <c r="AG134" s="58">
        <v>992425.48</v>
      </c>
      <c r="AH134" s="58">
        <v>81895.009999999995</v>
      </c>
      <c r="AI134" s="58">
        <v>216547.31</v>
      </c>
      <c r="AJ134" s="58">
        <v>0</v>
      </c>
      <c r="AK134" s="58">
        <v>163268.19</v>
      </c>
      <c r="AL134" s="58">
        <v>5191.84</v>
      </c>
      <c r="AM134" s="58">
        <v>66154.320000000007</v>
      </c>
      <c r="AN134" s="58">
        <v>10000</v>
      </c>
      <c r="AO134" s="58">
        <v>0</v>
      </c>
      <c r="AP134" s="58">
        <v>0</v>
      </c>
      <c r="AQ134" s="58">
        <v>42854.61</v>
      </c>
      <c r="AR134" s="58">
        <v>17512.189999999999</v>
      </c>
      <c r="AS134" s="58">
        <v>0</v>
      </c>
      <c r="AT134" s="58">
        <v>993.58</v>
      </c>
      <c r="AU134" s="58">
        <v>13182.32</v>
      </c>
      <c r="AV134" s="58">
        <v>47133.83</v>
      </c>
      <c r="AW134" s="58">
        <v>1657158.68</v>
      </c>
      <c r="AX134" s="58">
        <v>0</v>
      </c>
      <c r="AY134" s="62">
        <f t="shared" si="4"/>
        <v>0</v>
      </c>
      <c r="AZ134" s="58">
        <v>0</v>
      </c>
      <c r="BA134" s="62">
        <v>0.06</v>
      </c>
      <c r="BB134" s="58">
        <v>612428.75</v>
      </c>
      <c r="BC134" s="58">
        <v>2483162.4500000002</v>
      </c>
      <c r="BD134" s="58">
        <v>207592</v>
      </c>
      <c r="BE134" s="58">
        <v>5.8207660913467401E-11</v>
      </c>
      <c r="BF134" s="58">
        <v>404700</v>
      </c>
      <c r="BG134" s="58">
        <v>0</v>
      </c>
      <c r="BH134" s="58">
        <v>0</v>
      </c>
      <c r="BI134" s="58">
        <v>0</v>
      </c>
      <c r="BJ134" s="58">
        <f t="shared" si="5"/>
        <v>0</v>
      </c>
      <c r="BK134" s="58">
        <v>0</v>
      </c>
      <c r="BL134" s="58">
        <v>3426</v>
      </c>
      <c r="BM134" s="58">
        <v>909</v>
      </c>
      <c r="BN134" s="58">
        <v>37</v>
      </c>
      <c r="BO134" s="58">
        <v>0</v>
      </c>
      <c r="BP134" s="58">
        <v>-34</v>
      </c>
      <c r="BQ134" s="58">
        <v>-50</v>
      </c>
      <c r="BR134" s="58">
        <v>-403</v>
      </c>
      <c r="BS134" s="58">
        <v>-207</v>
      </c>
      <c r="BT134" s="58">
        <v>0</v>
      </c>
      <c r="BU134" s="58">
        <v>0</v>
      </c>
      <c r="BV134" s="58">
        <v>-1</v>
      </c>
      <c r="BW134" s="58">
        <v>-810</v>
      </c>
      <c r="BX134" s="58">
        <v>-6</v>
      </c>
      <c r="BY134" s="58">
        <v>2861</v>
      </c>
      <c r="BZ134" s="58">
        <v>13</v>
      </c>
      <c r="CA134" s="58">
        <v>189</v>
      </c>
      <c r="CB134" s="58">
        <v>78</v>
      </c>
      <c r="CC134" s="58">
        <v>383</v>
      </c>
      <c r="CD134" s="58">
        <v>144</v>
      </c>
      <c r="CE134" s="58">
        <v>16</v>
      </c>
      <c r="CF134" s="61"/>
    </row>
    <row r="135" spans="1:84" ht="15.6" customHeight="1" x14ac:dyDescent="0.3">
      <c r="A135" s="40">
        <v>16</v>
      </c>
      <c r="B135" s="41" t="s">
        <v>441</v>
      </c>
      <c r="C135" s="41" t="s">
        <v>442</v>
      </c>
      <c r="D135" s="46" t="s">
        <v>443</v>
      </c>
      <c r="E135" s="46" t="s">
        <v>352</v>
      </c>
      <c r="F135" s="46" t="s">
        <v>435</v>
      </c>
      <c r="G135" s="59">
        <v>24807601.149999999</v>
      </c>
      <c r="H135" s="59">
        <v>12390304.33</v>
      </c>
      <c r="I135" s="59">
        <v>1160589.69</v>
      </c>
      <c r="J135" s="59">
        <v>6881.28</v>
      </c>
      <c r="K135" s="58">
        <v>0</v>
      </c>
      <c r="L135" s="58">
        <v>38365376.450000003</v>
      </c>
      <c r="M135" s="58">
        <v>0</v>
      </c>
      <c r="N135" s="59">
        <v>58521.32</v>
      </c>
      <c r="O135" s="59">
        <v>8131129.4699999997</v>
      </c>
      <c r="P135" s="57">
        <v>3252132.32</v>
      </c>
      <c r="Q135" s="59">
        <v>0</v>
      </c>
      <c r="R135" s="59">
        <v>3765942.74</v>
      </c>
      <c r="S135" s="59">
        <v>19758880.98</v>
      </c>
      <c r="T135" s="59">
        <v>1998621.62</v>
      </c>
      <c r="U135" s="59">
        <v>0</v>
      </c>
      <c r="V135" s="59">
        <v>0</v>
      </c>
      <c r="W135" s="59">
        <v>1998659.66</v>
      </c>
      <c r="X135" s="58">
        <v>1678130.4</v>
      </c>
      <c r="Y135" s="58">
        <v>40642018.509999998</v>
      </c>
      <c r="Z135" s="62">
        <v>9.4609912133149218E-2</v>
      </c>
      <c r="AA135" s="58">
        <v>1678130.4</v>
      </c>
      <c r="AB135" s="58">
        <v>0</v>
      </c>
      <c r="AC135" s="58">
        <v>563175.16</v>
      </c>
      <c r="AD135" s="58">
        <v>0</v>
      </c>
      <c r="AE135" s="58">
        <v>0</v>
      </c>
      <c r="AF135" s="58">
        <f t="shared" si="3"/>
        <v>0</v>
      </c>
      <c r="AG135" s="58">
        <v>752726.16</v>
      </c>
      <c r="AH135" s="59">
        <v>64645.67</v>
      </c>
      <c r="AI135" s="59">
        <v>168677.87</v>
      </c>
      <c r="AJ135" s="58">
        <v>0</v>
      </c>
      <c r="AK135" s="59">
        <v>143577.43</v>
      </c>
      <c r="AL135" s="59">
        <v>39786.44</v>
      </c>
      <c r="AM135" s="59">
        <v>65308.28</v>
      </c>
      <c r="AN135" s="59">
        <v>10949</v>
      </c>
      <c r="AO135" s="59">
        <v>12732</v>
      </c>
      <c r="AP135" s="59">
        <v>0</v>
      </c>
      <c r="AQ135" s="59">
        <v>67524.39</v>
      </c>
      <c r="AR135" s="59">
        <v>20872.61</v>
      </c>
      <c r="AS135" s="59">
        <v>0</v>
      </c>
      <c r="AT135" s="59">
        <v>31113.21</v>
      </c>
      <c r="AU135" s="59">
        <v>10559.17</v>
      </c>
      <c r="AV135" s="59">
        <v>62906.9</v>
      </c>
      <c r="AW135" s="59">
        <v>1451379.13</v>
      </c>
      <c r="AX135" s="59">
        <v>0</v>
      </c>
      <c r="AY135" s="63">
        <f t="shared" si="4"/>
        <v>0</v>
      </c>
      <c r="AZ135" s="58">
        <v>0</v>
      </c>
      <c r="BA135" s="62">
        <v>3.9018451697550742E-2</v>
      </c>
      <c r="BB135" s="59">
        <v>176023.23</v>
      </c>
      <c r="BC135" s="59">
        <v>3343267.34</v>
      </c>
      <c r="BD135" s="58">
        <v>207592</v>
      </c>
      <c r="BE135" s="58">
        <v>5.8207660913467401E-11</v>
      </c>
      <c r="BF135" s="58">
        <v>358941.02</v>
      </c>
      <c r="BG135" s="58">
        <v>0</v>
      </c>
      <c r="BH135" s="58">
        <v>0</v>
      </c>
      <c r="BI135" s="58">
        <v>0</v>
      </c>
      <c r="BJ135" s="58">
        <f t="shared" si="5"/>
        <v>0</v>
      </c>
      <c r="BK135" s="58">
        <v>0</v>
      </c>
      <c r="BL135" s="58">
        <v>4537</v>
      </c>
      <c r="BM135" s="58">
        <v>1323</v>
      </c>
      <c r="BN135" s="59">
        <v>0</v>
      </c>
      <c r="BO135" s="59">
        <v>0</v>
      </c>
      <c r="BP135" s="59">
        <v>-95</v>
      </c>
      <c r="BQ135" s="59">
        <v>-72</v>
      </c>
      <c r="BR135" s="59">
        <v>-784</v>
      </c>
      <c r="BS135" s="59">
        <v>-272</v>
      </c>
      <c r="BT135" s="59">
        <v>0</v>
      </c>
      <c r="BU135" s="59">
        <v>-5</v>
      </c>
      <c r="BV135" s="59">
        <v>0</v>
      </c>
      <c r="BW135" s="59">
        <v>-577</v>
      </c>
      <c r="BX135" s="59">
        <v>-4</v>
      </c>
      <c r="BY135" s="59">
        <v>4051</v>
      </c>
      <c r="BZ135" s="59">
        <v>15</v>
      </c>
      <c r="CA135" s="59">
        <v>157</v>
      </c>
      <c r="CB135" s="59">
        <v>72</v>
      </c>
      <c r="CC135" s="59">
        <v>319</v>
      </c>
      <c r="CD135" s="59">
        <v>14</v>
      </c>
      <c r="CE135" s="59">
        <v>13</v>
      </c>
      <c r="CF135" s="60"/>
    </row>
    <row r="136" spans="1:84" ht="15.6" customHeight="1" x14ac:dyDescent="0.3">
      <c r="A136" s="36">
        <v>16</v>
      </c>
      <c r="B136" s="37" t="s">
        <v>444</v>
      </c>
      <c r="C136" s="37" t="s">
        <v>191</v>
      </c>
      <c r="D136" s="38" t="s">
        <v>445</v>
      </c>
      <c r="E136" s="38" t="s">
        <v>352</v>
      </c>
      <c r="F136" s="38" t="s">
        <v>435</v>
      </c>
      <c r="G136" s="59">
        <v>40051186.289999999</v>
      </c>
      <c r="H136" s="59">
        <v>-390.24</v>
      </c>
      <c r="I136" s="59">
        <v>16802.16</v>
      </c>
      <c r="J136" s="59">
        <v>2966.24</v>
      </c>
      <c r="K136" s="58">
        <v>0</v>
      </c>
      <c r="L136" s="58">
        <v>40070564.450000003</v>
      </c>
      <c r="M136" s="58">
        <v>63111.41</v>
      </c>
      <c r="N136" s="59">
        <v>0</v>
      </c>
      <c r="O136" s="59">
        <v>10223829.43</v>
      </c>
      <c r="P136" s="57">
        <v>4513748.5999999996</v>
      </c>
      <c r="Q136" s="59">
        <v>0</v>
      </c>
      <c r="R136" s="59">
        <v>4051804.91</v>
      </c>
      <c r="S136" s="59">
        <v>14802160.16</v>
      </c>
      <c r="T136" s="59">
        <v>3717134.04</v>
      </c>
      <c r="U136" s="59">
        <v>0</v>
      </c>
      <c r="V136" s="59">
        <v>0</v>
      </c>
      <c r="W136" s="59">
        <v>1818049.07</v>
      </c>
      <c r="X136" s="58">
        <v>1767117.54</v>
      </c>
      <c r="Y136" s="58">
        <v>40893843.75</v>
      </c>
      <c r="Z136" s="62">
        <v>9.9278351547271687E-2</v>
      </c>
      <c r="AA136" s="58">
        <v>1767117.54</v>
      </c>
      <c r="AB136" s="58">
        <v>0</v>
      </c>
      <c r="AC136" s="58">
        <v>0</v>
      </c>
      <c r="AD136" s="58">
        <v>0</v>
      </c>
      <c r="AE136" s="58">
        <v>0</v>
      </c>
      <c r="AF136" s="58">
        <f t="shared" si="3"/>
        <v>0</v>
      </c>
      <c r="AG136" s="58">
        <v>779440.17</v>
      </c>
      <c r="AH136" s="59">
        <v>67106.429999999993</v>
      </c>
      <c r="AI136" s="59">
        <v>201588.2</v>
      </c>
      <c r="AJ136" s="58">
        <v>0</v>
      </c>
      <c r="AK136" s="59">
        <v>146094.78</v>
      </c>
      <c r="AL136" s="59">
        <v>33465.15</v>
      </c>
      <c r="AM136" s="59">
        <v>67147.7</v>
      </c>
      <c r="AN136" s="59">
        <v>10949</v>
      </c>
      <c r="AO136" s="59">
        <v>200</v>
      </c>
      <c r="AP136" s="59">
        <v>0</v>
      </c>
      <c r="AQ136" s="59">
        <v>91388.33</v>
      </c>
      <c r="AR136" s="59">
        <v>1933.07</v>
      </c>
      <c r="AS136" s="59">
        <v>0</v>
      </c>
      <c r="AT136" s="59">
        <v>3883.11</v>
      </c>
      <c r="AU136" s="59">
        <v>47526.67</v>
      </c>
      <c r="AV136" s="59">
        <v>108116.78</v>
      </c>
      <c r="AW136" s="59">
        <v>1558839.39</v>
      </c>
      <c r="AX136" s="59">
        <v>0</v>
      </c>
      <c r="AY136" s="63">
        <f t="shared" si="4"/>
        <v>0</v>
      </c>
      <c r="AZ136" s="58">
        <v>0</v>
      </c>
      <c r="BA136" s="62">
        <v>3.9344685808417462E-2</v>
      </c>
      <c r="BB136" s="59">
        <v>873274.68</v>
      </c>
      <c r="BC136" s="59">
        <v>3102902.33</v>
      </c>
      <c r="BD136" s="58">
        <v>207592</v>
      </c>
      <c r="BE136" s="58">
        <v>2.91038304567337E-11</v>
      </c>
      <c r="BF136" s="58">
        <v>371094</v>
      </c>
      <c r="BG136" s="58">
        <v>0</v>
      </c>
      <c r="BH136" s="58">
        <v>0</v>
      </c>
      <c r="BI136" s="58">
        <v>0</v>
      </c>
      <c r="BJ136" s="58">
        <f t="shared" si="5"/>
        <v>0</v>
      </c>
      <c r="BK136" s="58">
        <v>0</v>
      </c>
      <c r="BL136" s="58">
        <v>5243</v>
      </c>
      <c r="BM136" s="58">
        <v>2525</v>
      </c>
      <c r="BN136" s="59">
        <v>0</v>
      </c>
      <c r="BO136" s="59">
        <v>-3</v>
      </c>
      <c r="BP136" s="59">
        <v>-185</v>
      </c>
      <c r="BQ136" s="59">
        <v>-67</v>
      </c>
      <c r="BR136" s="59">
        <v>-1638</v>
      </c>
      <c r="BS136" s="59">
        <v>-366</v>
      </c>
      <c r="BT136" s="59">
        <v>3</v>
      </c>
      <c r="BU136" s="59">
        <v>0</v>
      </c>
      <c r="BV136" s="59">
        <v>0</v>
      </c>
      <c r="BW136" s="59">
        <v>-929</v>
      </c>
      <c r="BX136" s="59">
        <v>-7</v>
      </c>
      <c r="BY136" s="59">
        <v>4576</v>
      </c>
      <c r="BZ136" s="59">
        <v>2</v>
      </c>
      <c r="CA136" s="59">
        <v>173</v>
      </c>
      <c r="CB136" s="59">
        <v>44</v>
      </c>
      <c r="CC136" s="59">
        <v>501</v>
      </c>
      <c r="CD136" s="59">
        <v>211</v>
      </c>
      <c r="CE136" s="59">
        <v>0</v>
      </c>
      <c r="CF136" s="60"/>
    </row>
    <row r="137" spans="1:84" ht="15.6" customHeight="1" x14ac:dyDescent="0.3">
      <c r="A137" s="36">
        <v>16</v>
      </c>
      <c r="B137" s="37" t="s">
        <v>446</v>
      </c>
      <c r="C137" s="37" t="s">
        <v>447</v>
      </c>
      <c r="D137" s="38" t="s">
        <v>448</v>
      </c>
      <c r="E137" s="38" t="s">
        <v>352</v>
      </c>
      <c r="F137" s="38" t="s">
        <v>435</v>
      </c>
      <c r="G137" s="59">
        <v>39792242.090000004</v>
      </c>
      <c r="H137" s="59">
        <v>21288794.940000001</v>
      </c>
      <c r="I137" s="59">
        <v>794537.63</v>
      </c>
      <c r="J137" s="59">
        <v>0</v>
      </c>
      <c r="K137" s="58">
        <v>0</v>
      </c>
      <c r="L137" s="58">
        <v>61875574.659999996</v>
      </c>
      <c r="M137" s="58">
        <v>0</v>
      </c>
      <c r="N137" s="59">
        <v>3358400.87</v>
      </c>
      <c r="O137" s="59">
        <v>6393235.0700000003</v>
      </c>
      <c r="P137" s="57">
        <v>6193471.25</v>
      </c>
      <c r="Q137" s="59">
        <v>52472.66</v>
      </c>
      <c r="R137" s="59">
        <v>3317678.81</v>
      </c>
      <c r="S137" s="59">
        <v>35594015.109999999</v>
      </c>
      <c r="T137" s="59">
        <v>3787571.27</v>
      </c>
      <c r="U137" s="59">
        <v>6673.96</v>
      </c>
      <c r="V137" s="59">
        <v>0</v>
      </c>
      <c r="W137" s="59">
        <v>1538670.08</v>
      </c>
      <c r="X137" s="58">
        <v>2333935.62</v>
      </c>
      <c r="Y137" s="58">
        <v>62576124.700000003</v>
      </c>
      <c r="Z137" s="62">
        <v>5.9973694916161606E-2</v>
      </c>
      <c r="AA137" s="58">
        <v>2333935.62</v>
      </c>
      <c r="AB137" s="58">
        <v>0</v>
      </c>
      <c r="AC137" s="58">
        <v>0</v>
      </c>
      <c r="AD137" s="58">
        <v>0</v>
      </c>
      <c r="AE137" s="58">
        <v>0</v>
      </c>
      <c r="AF137" s="58">
        <f t="shared" si="3"/>
        <v>0</v>
      </c>
      <c r="AG137" s="58">
        <v>1256868.79</v>
      </c>
      <c r="AH137" s="59">
        <v>113479.51</v>
      </c>
      <c r="AI137" s="59">
        <v>304573.94</v>
      </c>
      <c r="AJ137" s="58">
        <v>72355.88</v>
      </c>
      <c r="AK137" s="59">
        <v>154478.14000000001</v>
      </c>
      <c r="AL137" s="59">
        <v>14454.17</v>
      </c>
      <c r="AM137" s="59">
        <v>54051.43</v>
      </c>
      <c r="AN137" s="59">
        <v>10949</v>
      </c>
      <c r="AO137" s="59">
        <v>117</v>
      </c>
      <c r="AP137" s="59">
        <v>0</v>
      </c>
      <c r="AQ137" s="59">
        <v>159659.04</v>
      </c>
      <c r="AR137" s="59">
        <v>22297.38</v>
      </c>
      <c r="AS137" s="59">
        <v>0</v>
      </c>
      <c r="AT137" s="59">
        <v>17612.86</v>
      </c>
      <c r="AU137" s="59">
        <v>60936.77</v>
      </c>
      <c r="AV137" s="59">
        <v>114889.17</v>
      </c>
      <c r="AW137" s="59">
        <v>2356723.08</v>
      </c>
      <c r="AX137" s="59">
        <v>0</v>
      </c>
      <c r="AY137" s="63">
        <f t="shared" si="4"/>
        <v>0</v>
      </c>
      <c r="AZ137" s="58">
        <v>0</v>
      </c>
      <c r="BA137" s="62">
        <v>3.6026218093068246E-2</v>
      </c>
      <c r="BB137" s="59">
        <v>101546.44</v>
      </c>
      <c r="BC137" s="59">
        <v>3561709.04</v>
      </c>
      <c r="BD137" s="58">
        <v>207592</v>
      </c>
      <c r="BE137" s="58">
        <v>5.8207660913467401E-11</v>
      </c>
      <c r="BF137" s="58">
        <v>148037.54</v>
      </c>
      <c r="BG137" s="58">
        <v>0</v>
      </c>
      <c r="BH137" s="58">
        <v>0</v>
      </c>
      <c r="BI137" s="58">
        <v>0</v>
      </c>
      <c r="BJ137" s="58">
        <f t="shared" si="5"/>
        <v>0</v>
      </c>
      <c r="BK137" s="58">
        <v>0</v>
      </c>
      <c r="BL137" s="58">
        <v>5853</v>
      </c>
      <c r="BM137" s="58">
        <v>2474</v>
      </c>
      <c r="BN137" s="59">
        <v>2</v>
      </c>
      <c r="BO137" s="59">
        <v>0</v>
      </c>
      <c r="BP137" s="59">
        <v>-90</v>
      </c>
      <c r="BQ137" s="59">
        <v>-119</v>
      </c>
      <c r="BR137" s="59">
        <v>-1298</v>
      </c>
      <c r="BS137" s="59">
        <v>-475</v>
      </c>
      <c r="BT137" s="59">
        <v>0</v>
      </c>
      <c r="BU137" s="59">
        <v>0</v>
      </c>
      <c r="BV137" s="59">
        <v>31</v>
      </c>
      <c r="BW137" s="59">
        <v>-1519</v>
      </c>
      <c r="BX137" s="59">
        <v>-1</v>
      </c>
      <c r="BY137" s="59">
        <v>4858</v>
      </c>
      <c r="BZ137" s="59">
        <v>1</v>
      </c>
      <c r="CA137" s="59">
        <v>443</v>
      </c>
      <c r="CB137" s="59">
        <v>240</v>
      </c>
      <c r="CC137" s="59">
        <v>815</v>
      </c>
      <c r="CD137" s="59">
        <v>10</v>
      </c>
      <c r="CE137" s="59">
        <v>17</v>
      </c>
      <c r="CF137" s="60"/>
    </row>
    <row r="138" spans="1:84" ht="15.6" customHeight="1" x14ac:dyDescent="0.3">
      <c r="A138" s="36">
        <v>16</v>
      </c>
      <c r="B138" s="37" t="s">
        <v>449</v>
      </c>
      <c r="C138" s="37" t="s">
        <v>450</v>
      </c>
      <c r="D138" s="38" t="s">
        <v>445</v>
      </c>
      <c r="E138" s="38" t="s">
        <v>352</v>
      </c>
      <c r="F138" s="38" t="s">
        <v>435</v>
      </c>
      <c r="G138" s="59">
        <v>37232275.159999996</v>
      </c>
      <c r="H138" s="59">
        <v>18913715.760000002</v>
      </c>
      <c r="I138" s="59">
        <v>65696.960000000006</v>
      </c>
      <c r="J138" s="59">
        <v>3951.47</v>
      </c>
      <c r="K138" s="58">
        <v>0</v>
      </c>
      <c r="L138" s="58">
        <v>56215639.350000001</v>
      </c>
      <c r="M138" s="58">
        <v>166863.85</v>
      </c>
      <c r="N138" s="59">
        <v>0</v>
      </c>
      <c r="O138" s="59">
        <v>14259560.82</v>
      </c>
      <c r="P138" s="57">
        <v>6087875.3200000003</v>
      </c>
      <c r="Q138" s="59">
        <v>0</v>
      </c>
      <c r="R138" s="59">
        <v>5594021.7400000002</v>
      </c>
      <c r="S138" s="59">
        <v>22674563.260000002</v>
      </c>
      <c r="T138" s="59">
        <v>4628730.33</v>
      </c>
      <c r="U138" s="59">
        <v>12989.34</v>
      </c>
      <c r="V138" s="59">
        <v>0</v>
      </c>
      <c r="W138" s="59">
        <v>1311748.99</v>
      </c>
      <c r="X138" s="58">
        <v>2576870.4200000004</v>
      </c>
      <c r="Y138" s="58">
        <v>57146360.219999999</v>
      </c>
      <c r="Z138" s="62">
        <v>9.5826832011321278E-2</v>
      </c>
      <c r="AA138" s="58">
        <v>2576870.42</v>
      </c>
      <c r="AB138" s="58">
        <v>0</v>
      </c>
      <c r="AC138" s="58">
        <v>0</v>
      </c>
      <c r="AD138" s="58">
        <v>0</v>
      </c>
      <c r="AE138" s="58">
        <v>0</v>
      </c>
      <c r="AF138" s="58">
        <f t="shared" si="3"/>
        <v>0</v>
      </c>
      <c r="AG138" s="58">
        <v>1050866.1599999999</v>
      </c>
      <c r="AH138" s="59">
        <v>101881.47</v>
      </c>
      <c r="AI138" s="59">
        <v>261872.74</v>
      </c>
      <c r="AJ138" s="58">
        <v>84601.01</v>
      </c>
      <c r="AK138" s="59">
        <v>190851.08</v>
      </c>
      <c r="AL138" s="59">
        <v>16946.14</v>
      </c>
      <c r="AM138" s="59">
        <v>97929.96</v>
      </c>
      <c r="AN138" s="59">
        <v>10949</v>
      </c>
      <c r="AO138" s="59">
        <v>0</v>
      </c>
      <c r="AP138" s="59">
        <v>0</v>
      </c>
      <c r="AQ138" s="59">
        <v>142776.20000000001</v>
      </c>
      <c r="AR138" s="59">
        <v>14152.01</v>
      </c>
      <c r="AS138" s="59">
        <v>0</v>
      </c>
      <c r="AT138" s="59">
        <v>224220.63</v>
      </c>
      <c r="AU138" s="59">
        <v>49144.65</v>
      </c>
      <c r="AV138" s="59">
        <v>61272.299999999996</v>
      </c>
      <c r="AW138" s="59">
        <v>2307463.35</v>
      </c>
      <c r="AX138" s="59">
        <v>0</v>
      </c>
      <c r="AY138" s="63">
        <f t="shared" si="4"/>
        <v>0</v>
      </c>
      <c r="AZ138" s="58">
        <v>0</v>
      </c>
      <c r="BA138" s="62">
        <v>4.1517482075233994E-2</v>
      </c>
      <c r="BB138" s="59">
        <v>751242.27</v>
      </c>
      <c r="BC138" s="59">
        <v>4629050.17</v>
      </c>
      <c r="BD138" s="58">
        <v>207591.96</v>
      </c>
      <c r="BE138" s="58">
        <v>0</v>
      </c>
      <c r="BF138" s="58">
        <v>556628.01000000106</v>
      </c>
      <c r="BG138" s="58">
        <v>0</v>
      </c>
      <c r="BH138" s="58">
        <v>0</v>
      </c>
      <c r="BI138" s="58">
        <v>0</v>
      </c>
      <c r="BJ138" s="58">
        <f t="shared" si="5"/>
        <v>0</v>
      </c>
      <c r="BK138" s="58">
        <v>0</v>
      </c>
      <c r="BL138" s="58">
        <v>6789</v>
      </c>
      <c r="BM138" s="58">
        <v>2690</v>
      </c>
      <c r="BN138" s="59">
        <v>5</v>
      </c>
      <c r="BO138" s="59">
        <v>-1</v>
      </c>
      <c r="BP138" s="59">
        <v>-191</v>
      </c>
      <c r="BQ138" s="59">
        <v>-76</v>
      </c>
      <c r="BR138" s="59">
        <v>-1460</v>
      </c>
      <c r="BS138" s="59">
        <v>-358</v>
      </c>
      <c r="BT138" s="59">
        <v>0</v>
      </c>
      <c r="BU138" s="59">
        <v>-5</v>
      </c>
      <c r="BV138" s="59">
        <v>-2</v>
      </c>
      <c r="BW138" s="59">
        <v>-1285</v>
      </c>
      <c r="BX138" s="59">
        <v>-9</v>
      </c>
      <c r="BY138" s="59">
        <v>6097</v>
      </c>
      <c r="BZ138" s="59">
        <v>5</v>
      </c>
      <c r="CA138" s="59">
        <v>391</v>
      </c>
      <c r="CB138" s="59">
        <v>125</v>
      </c>
      <c r="CC138" s="59">
        <v>725</v>
      </c>
      <c r="CD138" s="59">
        <v>22</v>
      </c>
      <c r="CE138" s="59">
        <v>0</v>
      </c>
      <c r="CF138" s="60"/>
    </row>
    <row r="139" spans="1:84" ht="15.6" customHeight="1" x14ac:dyDescent="0.3">
      <c r="A139" s="54">
        <v>16</v>
      </c>
      <c r="B139" s="55" t="s">
        <v>451</v>
      </c>
      <c r="C139" s="55" t="s">
        <v>341</v>
      </c>
      <c r="D139" s="38" t="s">
        <v>452</v>
      </c>
      <c r="E139" s="38" t="s">
        <v>352</v>
      </c>
      <c r="F139" s="38" t="s">
        <v>435</v>
      </c>
      <c r="G139" s="59">
        <v>23628033.920000002</v>
      </c>
      <c r="H139" s="59">
        <v>12664860.6</v>
      </c>
      <c r="I139" s="59">
        <v>494602.93</v>
      </c>
      <c r="J139" s="59">
        <v>1405.76</v>
      </c>
      <c r="K139" s="58">
        <v>0</v>
      </c>
      <c r="L139" s="58">
        <v>36788902.670000002</v>
      </c>
      <c r="M139" s="58">
        <v>0</v>
      </c>
      <c r="N139" s="59">
        <v>0</v>
      </c>
      <c r="O139" s="59">
        <v>9459585.7699999996</v>
      </c>
      <c r="P139" s="57">
        <v>4517326.7699999996</v>
      </c>
      <c r="Q139" s="59">
        <v>0</v>
      </c>
      <c r="R139" s="59">
        <v>4692065.5999999996</v>
      </c>
      <c r="S139" s="59">
        <v>15262276.970000001</v>
      </c>
      <c r="T139" s="59">
        <v>2979200.69</v>
      </c>
      <c r="U139" s="59">
        <v>0</v>
      </c>
      <c r="V139" s="59">
        <v>13371.95</v>
      </c>
      <c r="W139" s="59">
        <v>1326489.18</v>
      </c>
      <c r="X139" s="58">
        <v>2038489.3</v>
      </c>
      <c r="Y139" s="58">
        <v>40288806.229999997</v>
      </c>
      <c r="Z139" s="62">
        <v>0.10337547512633233</v>
      </c>
      <c r="AA139" s="58">
        <v>2038489.3</v>
      </c>
      <c r="AB139" s="58">
        <v>0</v>
      </c>
      <c r="AC139" s="58">
        <v>34405.15</v>
      </c>
      <c r="AD139" s="58">
        <v>0</v>
      </c>
      <c r="AE139" s="58">
        <v>0</v>
      </c>
      <c r="AF139" s="58">
        <f t="shared" si="3"/>
        <v>0</v>
      </c>
      <c r="AG139" s="58">
        <v>808034.5</v>
      </c>
      <c r="AH139" s="59">
        <v>70183.64</v>
      </c>
      <c r="AI139" s="59">
        <v>169665.14</v>
      </c>
      <c r="AJ139" s="58">
        <v>32878.93</v>
      </c>
      <c r="AK139" s="59">
        <v>171299.99</v>
      </c>
      <c r="AL139" s="59">
        <v>26526.2</v>
      </c>
      <c r="AM139" s="59">
        <v>78149.34</v>
      </c>
      <c r="AN139" s="59">
        <v>10949</v>
      </c>
      <c r="AO139" s="59">
        <v>2840</v>
      </c>
      <c r="AP139" s="59">
        <v>0</v>
      </c>
      <c r="AQ139" s="59">
        <v>94577.72</v>
      </c>
      <c r="AR139" s="59">
        <v>26197.54</v>
      </c>
      <c r="AS139" s="59">
        <v>0</v>
      </c>
      <c r="AT139" s="59">
        <v>159085.21</v>
      </c>
      <c r="AU139" s="59">
        <v>59204.45</v>
      </c>
      <c r="AV139" s="59">
        <v>162365.37</v>
      </c>
      <c r="AW139" s="59">
        <v>1871957.03</v>
      </c>
      <c r="AX139" s="59">
        <v>0</v>
      </c>
      <c r="AY139" s="63">
        <f t="shared" si="4"/>
        <v>0</v>
      </c>
      <c r="AZ139" s="58">
        <v>0</v>
      </c>
      <c r="BA139" s="62">
        <v>4.7467306047238207E-2</v>
      </c>
      <c r="BB139" s="59">
        <v>450187.8</v>
      </c>
      <c r="BC139" s="59">
        <v>3301752.68</v>
      </c>
      <c r="BD139" s="58">
        <v>207592</v>
      </c>
      <c r="BE139" s="58">
        <v>0</v>
      </c>
      <c r="BF139" s="58">
        <v>357280.12</v>
      </c>
      <c r="BG139" s="58">
        <v>0</v>
      </c>
      <c r="BH139" s="58">
        <v>0</v>
      </c>
      <c r="BI139" s="58">
        <v>0</v>
      </c>
      <c r="BJ139" s="58">
        <f t="shared" si="5"/>
        <v>0</v>
      </c>
      <c r="BK139" s="58">
        <v>0</v>
      </c>
      <c r="BL139" s="58">
        <v>4704</v>
      </c>
      <c r="BM139" s="58">
        <v>1734</v>
      </c>
      <c r="BN139" s="59">
        <v>0</v>
      </c>
      <c r="BO139" s="59">
        <v>0</v>
      </c>
      <c r="BP139" s="59">
        <v>-97</v>
      </c>
      <c r="BQ139" s="59">
        <v>-69</v>
      </c>
      <c r="BR139" s="59">
        <v>-1116</v>
      </c>
      <c r="BS139" s="59">
        <v>-303</v>
      </c>
      <c r="BT139" s="59">
        <v>0</v>
      </c>
      <c r="BU139" s="59">
        <v>0</v>
      </c>
      <c r="BV139" s="59">
        <v>-4</v>
      </c>
      <c r="BW139" s="59">
        <v>-1361</v>
      </c>
      <c r="BX139" s="59">
        <v>-9</v>
      </c>
      <c r="BY139" s="59">
        <v>3479</v>
      </c>
      <c r="BZ139" s="59">
        <v>56</v>
      </c>
      <c r="CA139" s="59">
        <v>174</v>
      </c>
      <c r="CB139" s="59">
        <v>78</v>
      </c>
      <c r="CC139" s="59">
        <v>941</v>
      </c>
      <c r="CD139" s="59">
        <v>143</v>
      </c>
      <c r="CE139" s="59">
        <v>24</v>
      </c>
      <c r="CF139" s="60"/>
    </row>
    <row r="140" spans="1:84" ht="15.6" customHeight="1" x14ac:dyDescent="0.3">
      <c r="A140" s="40">
        <v>17</v>
      </c>
      <c r="B140" s="41" t="s">
        <v>453</v>
      </c>
      <c r="C140" s="41" t="s">
        <v>454</v>
      </c>
      <c r="D140" s="46" t="s">
        <v>455</v>
      </c>
      <c r="E140" s="46" t="s">
        <v>110</v>
      </c>
      <c r="F140" s="46" t="s">
        <v>435</v>
      </c>
      <c r="G140" s="59">
        <v>38707390.810000002</v>
      </c>
      <c r="H140" s="59">
        <v>27839066.82</v>
      </c>
      <c r="I140" s="59">
        <v>1089085.0900000001</v>
      </c>
      <c r="J140" s="59">
        <v>0</v>
      </c>
      <c r="K140" s="58">
        <v>0</v>
      </c>
      <c r="L140" s="58">
        <v>67635542.719999999</v>
      </c>
      <c r="M140" s="58">
        <v>0</v>
      </c>
      <c r="N140" s="59">
        <v>0</v>
      </c>
      <c r="O140" s="59">
        <v>11866431.57</v>
      </c>
      <c r="P140" s="57">
        <v>12941686.68</v>
      </c>
      <c r="Q140" s="59">
        <v>0</v>
      </c>
      <c r="R140" s="59">
        <v>10638507.869999999</v>
      </c>
      <c r="S140" s="59">
        <v>21696167.27</v>
      </c>
      <c r="T140" s="59">
        <v>4794507.6100000003</v>
      </c>
      <c r="U140" s="59">
        <v>0</v>
      </c>
      <c r="V140" s="59">
        <v>0</v>
      </c>
      <c r="W140" s="59">
        <v>2111645.6800000002</v>
      </c>
      <c r="X140" s="58">
        <v>3327238.21</v>
      </c>
      <c r="Y140" s="58">
        <v>67376184.890000001</v>
      </c>
      <c r="Z140" s="62">
        <v>0.10450966569353091</v>
      </c>
      <c r="AA140" s="58">
        <v>3325038.51</v>
      </c>
      <c r="AB140" s="58">
        <v>0</v>
      </c>
      <c r="AC140" s="58">
        <v>0</v>
      </c>
      <c r="AD140" s="58">
        <v>0</v>
      </c>
      <c r="AE140" s="58">
        <v>0</v>
      </c>
      <c r="AF140" s="58">
        <f t="shared" si="3"/>
        <v>0</v>
      </c>
      <c r="AG140" s="58">
        <v>1833676.6</v>
      </c>
      <c r="AH140" s="59">
        <v>148618.65</v>
      </c>
      <c r="AI140" s="59">
        <v>329970.63</v>
      </c>
      <c r="AJ140" s="58">
        <v>45313.29</v>
      </c>
      <c r="AK140" s="59">
        <v>211070.62</v>
      </c>
      <c r="AL140" s="59">
        <v>31562.85</v>
      </c>
      <c r="AM140" s="59">
        <v>123712.37</v>
      </c>
      <c r="AN140" s="59">
        <v>9104</v>
      </c>
      <c r="AO140" s="59">
        <v>8268</v>
      </c>
      <c r="AP140" s="59">
        <v>0</v>
      </c>
      <c r="AQ140" s="59">
        <v>133355.34</v>
      </c>
      <c r="AR140" s="59">
        <v>26343.67</v>
      </c>
      <c r="AS140" s="59">
        <v>0</v>
      </c>
      <c r="AT140" s="59">
        <v>46754.26</v>
      </c>
      <c r="AU140" s="59">
        <v>66487.72</v>
      </c>
      <c r="AV140" s="59">
        <v>224901.24</v>
      </c>
      <c r="AW140" s="59">
        <v>3239139.24</v>
      </c>
      <c r="AX140" s="59">
        <v>0</v>
      </c>
      <c r="AY140" s="63">
        <f t="shared" si="4"/>
        <v>0</v>
      </c>
      <c r="AZ140" s="58">
        <v>0</v>
      </c>
      <c r="BA140" s="62">
        <v>4.569994758236863E-2</v>
      </c>
      <c r="BB140" s="59">
        <v>579530.64</v>
      </c>
      <c r="BC140" s="59">
        <v>6321157.25</v>
      </c>
      <c r="BD140" s="58">
        <v>207592</v>
      </c>
      <c r="BE140" s="58">
        <v>0</v>
      </c>
      <c r="BF140" s="58">
        <v>706214.45999999798</v>
      </c>
      <c r="BG140" s="58">
        <v>0</v>
      </c>
      <c r="BH140" s="58">
        <v>0</v>
      </c>
      <c r="BI140" s="58">
        <v>0</v>
      </c>
      <c r="BJ140" s="58">
        <f t="shared" si="5"/>
        <v>0</v>
      </c>
      <c r="BK140" s="58">
        <v>0</v>
      </c>
      <c r="BL140" s="58">
        <v>9614</v>
      </c>
      <c r="BM140" s="58">
        <v>1681</v>
      </c>
      <c r="BN140" s="59">
        <v>11</v>
      </c>
      <c r="BO140" s="59">
        <v>-1</v>
      </c>
      <c r="BP140" s="59">
        <v>-56</v>
      </c>
      <c r="BQ140" s="59">
        <v>-73</v>
      </c>
      <c r="BR140" s="59">
        <v>-719</v>
      </c>
      <c r="BS140" s="59">
        <v>-300</v>
      </c>
      <c r="BT140" s="59">
        <v>0</v>
      </c>
      <c r="BU140" s="59">
        <v>-4</v>
      </c>
      <c r="BV140" s="59">
        <v>102</v>
      </c>
      <c r="BW140" s="59">
        <v>-2087</v>
      </c>
      <c r="BX140" s="59">
        <v>-3</v>
      </c>
      <c r="BY140" s="59">
        <v>8165</v>
      </c>
      <c r="BZ140" s="59">
        <v>8</v>
      </c>
      <c r="CA140" s="59">
        <v>174</v>
      </c>
      <c r="CB140" s="59">
        <v>93</v>
      </c>
      <c r="CC140" s="59">
        <v>1725</v>
      </c>
      <c r="CD140" s="59">
        <v>65</v>
      </c>
      <c r="CE140" s="59">
        <v>18</v>
      </c>
      <c r="CF140" s="60"/>
    </row>
    <row r="141" spans="1:84" ht="15.6" customHeight="1" x14ac:dyDescent="0.3">
      <c r="A141" s="51">
        <v>17</v>
      </c>
      <c r="B141" s="52" t="s">
        <v>456</v>
      </c>
      <c r="C141" s="52" t="s">
        <v>279</v>
      </c>
      <c r="D141" s="42" t="s">
        <v>457</v>
      </c>
      <c r="E141" s="42" t="s">
        <v>110</v>
      </c>
      <c r="F141" s="42" t="s">
        <v>435</v>
      </c>
      <c r="G141" s="59">
        <v>40721924.75</v>
      </c>
      <c r="H141" s="59">
        <v>0</v>
      </c>
      <c r="I141" s="59">
        <v>487455.04</v>
      </c>
      <c r="J141" s="59">
        <v>0</v>
      </c>
      <c r="K141" s="58">
        <v>0</v>
      </c>
      <c r="L141" s="58">
        <v>41209379.789999999</v>
      </c>
      <c r="M141" s="58">
        <v>0</v>
      </c>
      <c r="N141" s="59">
        <v>190390.28</v>
      </c>
      <c r="O141" s="59">
        <v>8494322.3000000007</v>
      </c>
      <c r="P141" s="57">
        <v>6327900.1900000004</v>
      </c>
      <c r="Q141" s="59">
        <v>0</v>
      </c>
      <c r="R141" s="59">
        <v>5860444.6500000004</v>
      </c>
      <c r="S141" s="59">
        <v>13855204.810000001</v>
      </c>
      <c r="T141" s="59">
        <v>2999182.98</v>
      </c>
      <c r="U141" s="59">
        <v>0</v>
      </c>
      <c r="V141" s="59">
        <v>0</v>
      </c>
      <c r="W141" s="59">
        <v>944178.09</v>
      </c>
      <c r="X141" s="58">
        <v>2198708.94</v>
      </c>
      <c r="Y141" s="58">
        <v>40870332.240000002</v>
      </c>
      <c r="Z141" s="62">
        <v>6.1437743337512056E-2</v>
      </c>
      <c r="AA141" s="58">
        <v>2174127.94</v>
      </c>
      <c r="AB141" s="58">
        <v>0</v>
      </c>
      <c r="AC141" s="58">
        <v>0</v>
      </c>
      <c r="AD141" s="58">
        <v>0</v>
      </c>
      <c r="AE141" s="58">
        <v>605.30999999999995</v>
      </c>
      <c r="AF141" s="58">
        <f t="shared" si="3"/>
        <v>605.30999999999995</v>
      </c>
      <c r="AG141" s="58">
        <v>1063564.912</v>
      </c>
      <c r="AH141" s="59">
        <v>88538.06</v>
      </c>
      <c r="AI141" s="59">
        <v>252172.18</v>
      </c>
      <c r="AJ141" s="58">
        <v>0</v>
      </c>
      <c r="AK141" s="59">
        <v>183568.82</v>
      </c>
      <c r="AL141" s="59">
        <v>4886.05</v>
      </c>
      <c r="AM141" s="59">
        <v>139887.88</v>
      </c>
      <c r="AN141" s="59">
        <v>7666</v>
      </c>
      <c r="AO141" s="59">
        <v>4200</v>
      </c>
      <c r="AP141" s="59">
        <v>0</v>
      </c>
      <c r="AQ141" s="59">
        <v>94178.489999999991</v>
      </c>
      <c r="AR141" s="59">
        <v>15859.63</v>
      </c>
      <c r="AS141" s="59">
        <v>0</v>
      </c>
      <c r="AT141" s="59">
        <v>52117.599999999999</v>
      </c>
      <c r="AU141" s="59">
        <v>34530.18</v>
      </c>
      <c r="AV141" s="59">
        <v>103790.23</v>
      </c>
      <c r="AW141" s="59">
        <v>2044960.0319999999</v>
      </c>
      <c r="AX141" s="59">
        <v>0</v>
      </c>
      <c r="AY141" s="63">
        <f t="shared" si="4"/>
        <v>0</v>
      </c>
      <c r="AZ141" s="58">
        <v>0</v>
      </c>
      <c r="BA141" s="62">
        <v>5.0697006015404965E-2</v>
      </c>
      <c r="BB141" s="59">
        <v>555856.94999999995</v>
      </c>
      <c r="BC141" s="59">
        <v>1946006.21</v>
      </c>
      <c r="BD141" s="58">
        <v>207592</v>
      </c>
      <c r="BE141" s="58">
        <v>2.91038304567337E-11</v>
      </c>
      <c r="BF141" s="58">
        <v>470653.048000001</v>
      </c>
      <c r="BG141" s="58">
        <v>0</v>
      </c>
      <c r="BH141" s="58">
        <v>0</v>
      </c>
      <c r="BI141" s="58">
        <v>0</v>
      </c>
      <c r="BJ141" s="58">
        <f t="shared" si="5"/>
        <v>0</v>
      </c>
      <c r="BK141" s="58">
        <v>0</v>
      </c>
      <c r="BL141" s="58">
        <v>5367</v>
      </c>
      <c r="BM141" s="58">
        <v>1024</v>
      </c>
      <c r="BN141" s="59">
        <v>23</v>
      </c>
      <c r="BO141" s="59">
        <v>0</v>
      </c>
      <c r="BP141" s="59">
        <v>-25</v>
      </c>
      <c r="BQ141" s="59">
        <v>-39</v>
      </c>
      <c r="BR141" s="59">
        <v>-353</v>
      </c>
      <c r="BS141" s="59">
        <v>-186</v>
      </c>
      <c r="BT141" s="59">
        <v>0</v>
      </c>
      <c r="BU141" s="59">
        <v>0</v>
      </c>
      <c r="BV141" s="59">
        <v>0</v>
      </c>
      <c r="BW141" s="59">
        <v>-1177</v>
      </c>
      <c r="BX141" s="59">
        <v>-5</v>
      </c>
      <c r="BY141" s="59">
        <v>4629</v>
      </c>
      <c r="BZ141" s="59">
        <v>13</v>
      </c>
      <c r="CA141" s="59">
        <v>142</v>
      </c>
      <c r="CB141" s="59">
        <v>52</v>
      </c>
      <c r="CC141" s="59">
        <v>874</v>
      </c>
      <c r="CD141" s="59">
        <v>33</v>
      </c>
      <c r="CE141" s="59">
        <v>16</v>
      </c>
      <c r="CF141" s="60"/>
    </row>
    <row r="142" spans="1:84" ht="15.6" customHeight="1" x14ac:dyDescent="0.3">
      <c r="A142" s="40">
        <v>17</v>
      </c>
      <c r="B142" s="41" t="s">
        <v>458</v>
      </c>
      <c r="C142" s="41" t="s">
        <v>279</v>
      </c>
      <c r="D142" s="42" t="s">
        <v>459</v>
      </c>
      <c r="E142" s="46" t="s">
        <v>115</v>
      </c>
      <c r="F142" s="46" t="s">
        <v>435</v>
      </c>
      <c r="G142" s="59">
        <v>21817983.579999998</v>
      </c>
      <c r="H142" s="59">
        <v>23728129.859999999</v>
      </c>
      <c r="I142" s="59">
        <v>-28200.589999999997</v>
      </c>
      <c r="J142" s="59">
        <v>0</v>
      </c>
      <c r="K142" s="58">
        <v>1544.17</v>
      </c>
      <c r="L142" s="58">
        <v>45519457.020000003</v>
      </c>
      <c r="M142" s="58">
        <v>0</v>
      </c>
      <c r="N142" s="59">
        <v>13538619.25</v>
      </c>
      <c r="O142" s="59">
        <v>2615220.6</v>
      </c>
      <c r="P142" s="57">
        <v>7389595.5999999996</v>
      </c>
      <c r="Q142" s="59">
        <v>0</v>
      </c>
      <c r="R142" s="59">
        <v>3466966.16</v>
      </c>
      <c r="S142" s="59">
        <v>13460418.189999999</v>
      </c>
      <c r="T142" s="59">
        <v>1424515.94</v>
      </c>
      <c r="U142" s="59">
        <v>0</v>
      </c>
      <c r="V142" s="59">
        <v>0</v>
      </c>
      <c r="W142" s="59">
        <v>970502.74</v>
      </c>
      <c r="X142" s="58">
        <v>2359398.35</v>
      </c>
      <c r="Y142" s="58">
        <v>45225236.829999998</v>
      </c>
      <c r="Z142" s="62">
        <v>3.8794372045107037E-2</v>
      </c>
      <c r="AA142" s="58">
        <v>2243456.39</v>
      </c>
      <c r="AB142" s="58">
        <v>0</v>
      </c>
      <c r="AC142" s="58">
        <v>0</v>
      </c>
      <c r="AD142" s="58">
        <v>1384.65</v>
      </c>
      <c r="AE142" s="58">
        <v>110.15</v>
      </c>
      <c r="AF142" s="58">
        <f t="shared" si="3"/>
        <v>1494.8000000000002</v>
      </c>
      <c r="AG142" s="58">
        <v>1194656.05</v>
      </c>
      <c r="AH142" s="59">
        <v>97245.81</v>
      </c>
      <c r="AI142" s="59">
        <v>263844.40999999997</v>
      </c>
      <c r="AJ142" s="58">
        <v>0</v>
      </c>
      <c r="AK142" s="59">
        <v>115594.31</v>
      </c>
      <c r="AL142" s="59">
        <v>2042.7</v>
      </c>
      <c r="AM142" s="59">
        <v>89188.18</v>
      </c>
      <c r="AN142" s="59">
        <v>8271</v>
      </c>
      <c r="AO142" s="59">
        <v>250</v>
      </c>
      <c r="AP142" s="59">
        <v>0</v>
      </c>
      <c r="AQ142" s="59">
        <v>76797.48</v>
      </c>
      <c r="AR142" s="59">
        <v>28434.12</v>
      </c>
      <c r="AS142" s="59">
        <v>0</v>
      </c>
      <c r="AT142" s="59">
        <v>115111.67</v>
      </c>
      <c r="AU142" s="59">
        <v>0</v>
      </c>
      <c r="AV142" s="59">
        <v>139735.96</v>
      </c>
      <c r="AW142" s="59">
        <v>2131171.69</v>
      </c>
      <c r="AX142" s="59">
        <v>0</v>
      </c>
      <c r="AY142" s="63">
        <f t="shared" si="4"/>
        <v>0</v>
      </c>
      <c r="AZ142" s="58">
        <v>0</v>
      </c>
      <c r="BA142" s="62">
        <v>4.8784496943958908E-2</v>
      </c>
      <c r="BB142" s="59">
        <v>921826.74</v>
      </c>
      <c r="BC142" s="59">
        <v>845106.13</v>
      </c>
      <c r="BD142" s="58">
        <v>207592</v>
      </c>
      <c r="BE142" s="58">
        <v>5.8207660913467401E-11</v>
      </c>
      <c r="BF142" s="58">
        <v>383691.728</v>
      </c>
      <c r="BG142" s="58">
        <v>0</v>
      </c>
      <c r="BH142" s="58">
        <v>0</v>
      </c>
      <c r="BI142" s="58">
        <v>0</v>
      </c>
      <c r="BJ142" s="58">
        <f t="shared" si="5"/>
        <v>0</v>
      </c>
      <c r="BK142" s="58">
        <v>0</v>
      </c>
      <c r="BL142" s="58">
        <v>4571</v>
      </c>
      <c r="BM142" s="58">
        <v>1011</v>
      </c>
      <c r="BN142" s="59">
        <v>1</v>
      </c>
      <c r="BO142" s="59">
        <v>0</v>
      </c>
      <c r="BP142" s="59">
        <v>-53</v>
      </c>
      <c r="BQ142" s="59">
        <v>-77</v>
      </c>
      <c r="BR142" s="59">
        <v>-409</v>
      </c>
      <c r="BS142" s="59">
        <v>-216</v>
      </c>
      <c r="BT142" s="59">
        <v>0</v>
      </c>
      <c r="BU142" s="59">
        <v>-2</v>
      </c>
      <c r="BV142" s="59">
        <v>0</v>
      </c>
      <c r="BW142" s="59">
        <v>-1096</v>
      </c>
      <c r="BX142" s="59">
        <v>-2</v>
      </c>
      <c r="BY142" s="59">
        <v>3728</v>
      </c>
      <c r="BZ142" s="59">
        <v>0</v>
      </c>
      <c r="CA142" s="59">
        <v>125</v>
      </c>
      <c r="CB142" s="59">
        <v>53</v>
      </c>
      <c r="CC142" s="59">
        <v>879</v>
      </c>
      <c r="CD142" s="59">
        <v>39</v>
      </c>
      <c r="CE142" s="59">
        <v>0</v>
      </c>
      <c r="CF142" s="60"/>
    </row>
    <row r="143" spans="1:84" ht="15.6" customHeight="1" x14ac:dyDescent="0.3">
      <c r="A143" s="40">
        <v>17</v>
      </c>
      <c r="B143" s="41" t="s">
        <v>460</v>
      </c>
      <c r="C143" s="41" t="s">
        <v>461</v>
      </c>
      <c r="D143" s="42" t="s">
        <v>462</v>
      </c>
      <c r="E143" s="42" t="s">
        <v>110</v>
      </c>
      <c r="F143" s="42" t="s">
        <v>435</v>
      </c>
      <c r="G143" s="59">
        <v>31388330.620000001</v>
      </c>
      <c r="H143" s="59">
        <v>25389553.370000001</v>
      </c>
      <c r="I143" s="59">
        <v>1964412.4600000002</v>
      </c>
      <c r="J143" s="59">
        <v>0</v>
      </c>
      <c r="K143" s="58">
        <v>5632.98</v>
      </c>
      <c r="L143" s="58">
        <v>58747929.43</v>
      </c>
      <c r="M143" s="58">
        <v>0</v>
      </c>
      <c r="N143" s="59">
        <v>0</v>
      </c>
      <c r="O143" s="59">
        <v>9887940.2899999991</v>
      </c>
      <c r="P143" s="57">
        <v>14532437.1</v>
      </c>
      <c r="Q143" s="59">
        <v>0</v>
      </c>
      <c r="R143" s="59">
        <v>10094426.720000001</v>
      </c>
      <c r="S143" s="59">
        <v>9868452.9600000009</v>
      </c>
      <c r="T143" s="59">
        <v>8578532.3399999999</v>
      </c>
      <c r="U143" s="59">
        <v>0</v>
      </c>
      <c r="V143" s="59">
        <v>0</v>
      </c>
      <c r="W143" s="59">
        <v>5569222.29</v>
      </c>
      <c r="X143" s="58">
        <v>4676890.4300000006</v>
      </c>
      <c r="Y143" s="58">
        <v>63207902.130000003</v>
      </c>
      <c r="Z143" s="62">
        <v>8.7857422986714229E-2</v>
      </c>
      <c r="AA143" s="58">
        <v>4671257.45</v>
      </c>
      <c r="AB143" s="58">
        <v>0</v>
      </c>
      <c r="AC143" s="58">
        <v>0</v>
      </c>
      <c r="AD143" s="58">
        <v>5632.98</v>
      </c>
      <c r="AE143" s="58">
        <v>0</v>
      </c>
      <c r="AF143" s="58">
        <f t="shared" si="3"/>
        <v>5632.98</v>
      </c>
      <c r="AG143" s="58">
        <v>2336230.37</v>
      </c>
      <c r="AH143" s="59">
        <v>183898.12</v>
      </c>
      <c r="AI143" s="59">
        <v>628432.14</v>
      </c>
      <c r="AJ143" s="58">
        <v>0</v>
      </c>
      <c r="AK143" s="59">
        <v>320105.01</v>
      </c>
      <c r="AL143" s="59">
        <v>0</v>
      </c>
      <c r="AM143" s="59">
        <v>124801.48</v>
      </c>
      <c r="AN143" s="59">
        <v>9104</v>
      </c>
      <c r="AO143" s="59">
        <v>6217.84</v>
      </c>
      <c r="AP143" s="59">
        <v>0</v>
      </c>
      <c r="AQ143" s="59">
        <v>160255.28</v>
      </c>
      <c r="AR143" s="59">
        <v>17136.23</v>
      </c>
      <c r="AS143" s="59">
        <v>0</v>
      </c>
      <c r="AT143" s="59">
        <v>6956.82</v>
      </c>
      <c r="AU143" s="59">
        <v>102839.42</v>
      </c>
      <c r="AV143" s="59">
        <v>203209</v>
      </c>
      <c r="AW143" s="59">
        <v>4099185.71</v>
      </c>
      <c r="AX143" s="59">
        <v>0</v>
      </c>
      <c r="AY143" s="63">
        <f t="shared" si="4"/>
        <v>0</v>
      </c>
      <c r="AZ143" s="58">
        <v>0</v>
      </c>
      <c r="BA143" s="62">
        <v>7.0999999999999994E-2</v>
      </c>
      <c r="BB143" s="59">
        <v>1516249.84</v>
      </c>
      <c r="BC143" s="59">
        <v>3472108.73</v>
      </c>
      <c r="BD143" s="58">
        <v>207592</v>
      </c>
      <c r="BE143" s="58">
        <v>2.91038304567337E-11</v>
      </c>
      <c r="BF143" s="58">
        <v>851053.61</v>
      </c>
      <c r="BG143" s="58">
        <v>0</v>
      </c>
      <c r="BH143" s="58">
        <v>0</v>
      </c>
      <c r="BI143" s="58">
        <v>0</v>
      </c>
      <c r="BJ143" s="58">
        <f t="shared" si="5"/>
        <v>0</v>
      </c>
      <c r="BK143" s="58">
        <v>0</v>
      </c>
      <c r="BL143" s="58">
        <v>10247</v>
      </c>
      <c r="BM143" s="58">
        <v>2132</v>
      </c>
      <c r="BN143" s="59">
        <v>0</v>
      </c>
      <c r="BO143" s="59">
        <v>0</v>
      </c>
      <c r="BP143" s="59">
        <v>-74</v>
      </c>
      <c r="BQ143" s="59">
        <v>-36</v>
      </c>
      <c r="BR143" s="59">
        <v>-979</v>
      </c>
      <c r="BS143" s="59">
        <v>-364</v>
      </c>
      <c r="BT143" s="59">
        <v>0</v>
      </c>
      <c r="BU143" s="59">
        <v>-1</v>
      </c>
      <c r="BV143" s="59">
        <v>24</v>
      </c>
      <c r="BW143" s="59">
        <v>-2562</v>
      </c>
      <c r="BX143" s="59">
        <v>-4</v>
      </c>
      <c r="BY143" s="59">
        <v>8383</v>
      </c>
      <c r="BZ143" s="59">
        <v>133</v>
      </c>
      <c r="CA143" s="59">
        <v>129</v>
      </c>
      <c r="CB143" s="59">
        <v>26</v>
      </c>
      <c r="CC143" s="59">
        <v>549</v>
      </c>
      <c r="CD143" s="59">
        <v>1820</v>
      </c>
      <c r="CE143" s="59">
        <v>23</v>
      </c>
      <c r="CF143" s="60"/>
    </row>
    <row r="144" spans="1:84" ht="15.6" customHeight="1" x14ac:dyDescent="0.3">
      <c r="A144" s="40">
        <v>17</v>
      </c>
      <c r="B144" s="41" t="s">
        <v>463</v>
      </c>
      <c r="C144" s="41" t="s">
        <v>372</v>
      </c>
      <c r="D144" s="42" t="s">
        <v>464</v>
      </c>
      <c r="E144" s="42" t="s">
        <v>115</v>
      </c>
      <c r="F144" s="42" t="s">
        <v>435</v>
      </c>
      <c r="G144" s="59">
        <v>30826740.239999998</v>
      </c>
      <c r="H144" s="59">
        <v>0.10000000000036401</v>
      </c>
      <c r="I144" s="59">
        <v>415849.48</v>
      </c>
      <c r="J144" s="59">
        <v>0</v>
      </c>
      <c r="K144" s="58">
        <v>1627.75</v>
      </c>
      <c r="L144" s="58">
        <v>31244217.57</v>
      </c>
      <c r="M144" s="58">
        <v>0</v>
      </c>
      <c r="N144" s="59">
        <v>8343190.3300000001</v>
      </c>
      <c r="O144" s="59">
        <v>1338473.02</v>
      </c>
      <c r="P144" s="57">
        <v>6212044.9199999999</v>
      </c>
      <c r="Q144" s="59">
        <v>0</v>
      </c>
      <c r="R144" s="59">
        <v>2246853.11</v>
      </c>
      <c r="S144" s="59">
        <v>10574758.199999999</v>
      </c>
      <c r="T144" s="59">
        <v>1008562.68</v>
      </c>
      <c r="U144" s="59">
        <v>20752.61</v>
      </c>
      <c r="V144" s="59">
        <v>0</v>
      </c>
      <c r="W144" s="59">
        <v>432991.41</v>
      </c>
      <c r="X144" s="58">
        <v>1366307.53</v>
      </c>
      <c r="Y144" s="58">
        <v>31543933.809999999</v>
      </c>
      <c r="Z144" s="62">
        <v>4.6590772626593904E-2</v>
      </c>
      <c r="AA144" s="58">
        <v>1305833.9099999999</v>
      </c>
      <c r="AB144" s="58">
        <v>0</v>
      </c>
      <c r="AC144" s="58">
        <v>0</v>
      </c>
      <c r="AD144" s="58">
        <v>1627.75</v>
      </c>
      <c r="AE144" s="58">
        <v>320.18</v>
      </c>
      <c r="AF144" s="58">
        <f t="shared" ref="AF144:AF186" si="6">SUM(AD144:AE144)</f>
        <v>1947.93</v>
      </c>
      <c r="AG144" s="58">
        <v>579233.93000000005</v>
      </c>
      <c r="AH144" s="59">
        <v>49378.36</v>
      </c>
      <c r="AI144" s="59">
        <v>124791.21</v>
      </c>
      <c r="AJ144" s="58">
        <v>0</v>
      </c>
      <c r="AK144" s="59">
        <v>105730.64</v>
      </c>
      <c r="AL144" s="59">
        <v>3725.2</v>
      </c>
      <c r="AM144" s="59">
        <v>58018.76</v>
      </c>
      <c r="AN144" s="59">
        <v>7666</v>
      </c>
      <c r="AO144" s="59">
        <v>97383.29</v>
      </c>
      <c r="AP144" s="59">
        <v>0</v>
      </c>
      <c r="AQ144" s="59">
        <v>56650.91</v>
      </c>
      <c r="AR144" s="59">
        <v>8197.2199999999993</v>
      </c>
      <c r="AS144" s="59">
        <v>0</v>
      </c>
      <c r="AT144" s="59">
        <v>0</v>
      </c>
      <c r="AU144" s="59">
        <v>0</v>
      </c>
      <c r="AV144" s="59">
        <v>54243.97</v>
      </c>
      <c r="AW144" s="59">
        <v>1145019.49</v>
      </c>
      <c r="AX144" s="59">
        <v>0</v>
      </c>
      <c r="AY144" s="63">
        <f t="shared" ref="AY144:AY186" si="7">AX144/AW144</f>
        <v>0</v>
      </c>
      <c r="AZ144" s="58">
        <v>0</v>
      </c>
      <c r="BA144" s="62">
        <v>4.0102140946266851E-2</v>
      </c>
      <c r="BB144" s="59">
        <v>250819.76</v>
      </c>
      <c r="BC144" s="59">
        <v>1185421.8899999999</v>
      </c>
      <c r="BD144" s="58">
        <v>207592</v>
      </c>
      <c r="BE144" s="58">
        <v>0</v>
      </c>
      <c r="BF144" s="58">
        <v>246699.68</v>
      </c>
      <c r="BG144" s="58">
        <v>0</v>
      </c>
      <c r="BH144" s="58">
        <v>0</v>
      </c>
      <c r="BI144" s="58">
        <v>0</v>
      </c>
      <c r="BJ144" s="58">
        <f t="shared" ref="BJ144:BJ186" si="8">SUM(BH144:BI144)</f>
        <v>0</v>
      </c>
      <c r="BK144" s="58">
        <v>0</v>
      </c>
      <c r="BL144" s="58">
        <v>2796</v>
      </c>
      <c r="BM144" s="58">
        <v>592</v>
      </c>
      <c r="BN144" s="59">
        <v>1</v>
      </c>
      <c r="BO144" s="59">
        <v>0</v>
      </c>
      <c r="BP144" s="59">
        <v>-15</v>
      </c>
      <c r="BQ144" s="59">
        <v>-32</v>
      </c>
      <c r="BR144" s="59">
        <v>-255</v>
      </c>
      <c r="BS144" s="59">
        <v>-90</v>
      </c>
      <c r="BT144" s="59">
        <v>0</v>
      </c>
      <c r="BU144" s="59">
        <v>-2</v>
      </c>
      <c r="BV144" s="59">
        <v>0</v>
      </c>
      <c r="BW144" s="59">
        <v>-773</v>
      </c>
      <c r="BX144" s="59">
        <v>0</v>
      </c>
      <c r="BY144" s="59">
        <v>2222</v>
      </c>
      <c r="BZ144" s="59">
        <v>20</v>
      </c>
      <c r="CA144" s="59">
        <v>92</v>
      </c>
      <c r="CB144" s="59">
        <v>41</v>
      </c>
      <c r="CC144" s="59">
        <v>634</v>
      </c>
      <c r="CD144" s="59">
        <v>4</v>
      </c>
      <c r="CE144" s="59">
        <v>2</v>
      </c>
      <c r="CF144" s="60"/>
    </row>
    <row r="145" spans="1:84" ht="15.6" customHeight="1" x14ac:dyDescent="0.3">
      <c r="A145" s="40">
        <v>17</v>
      </c>
      <c r="B145" s="41" t="s">
        <v>465</v>
      </c>
      <c r="C145" s="41" t="s">
        <v>131</v>
      </c>
      <c r="D145" s="42" t="s">
        <v>459</v>
      </c>
      <c r="E145" s="42" t="s">
        <v>115</v>
      </c>
      <c r="F145" s="42" t="s">
        <v>435</v>
      </c>
      <c r="G145" s="59">
        <v>25924229.02</v>
      </c>
      <c r="H145" s="59">
        <v>19128434.710000001</v>
      </c>
      <c r="I145" s="59">
        <v>392053.92</v>
      </c>
      <c r="J145" s="59">
        <v>0</v>
      </c>
      <c r="K145" s="58">
        <v>5918.83</v>
      </c>
      <c r="L145" s="58">
        <v>45450636.479999997</v>
      </c>
      <c r="M145" s="58">
        <v>0</v>
      </c>
      <c r="N145" s="59">
        <v>13315954.310000001</v>
      </c>
      <c r="O145" s="59">
        <v>2649889.83</v>
      </c>
      <c r="P145" s="57">
        <v>8332735.0099999998</v>
      </c>
      <c r="Q145" s="59">
        <v>72604.539999999994</v>
      </c>
      <c r="R145" s="59">
        <v>3329121.85</v>
      </c>
      <c r="S145" s="59">
        <v>13966294.09</v>
      </c>
      <c r="T145" s="59">
        <v>1762613.53</v>
      </c>
      <c r="U145" s="59">
        <v>0</v>
      </c>
      <c r="V145" s="59">
        <v>0</v>
      </c>
      <c r="W145" s="59">
        <v>943445.57</v>
      </c>
      <c r="X145" s="58">
        <v>2133322.46</v>
      </c>
      <c r="Y145" s="58">
        <v>46505981.189999998</v>
      </c>
      <c r="Z145" s="62">
        <v>2.1526859894728138E-2</v>
      </c>
      <c r="AA145" s="58">
        <v>2104760.0099999998</v>
      </c>
      <c r="AB145" s="58">
        <v>0</v>
      </c>
      <c r="AC145" s="58">
        <v>0</v>
      </c>
      <c r="AD145" s="58">
        <v>5918.83</v>
      </c>
      <c r="AE145" s="58">
        <v>73.959999999999994</v>
      </c>
      <c r="AF145" s="58">
        <f t="shared" si="6"/>
        <v>5992.79</v>
      </c>
      <c r="AG145" s="58">
        <v>1180384.72</v>
      </c>
      <c r="AH145" s="59">
        <v>98080.31</v>
      </c>
      <c r="AI145" s="59">
        <v>243172.55</v>
      </c>
      <c r="AJ145" s="58">
        <v>0</v>
      </c>
      <c r="AK145" s="59">
        <v>113106.37</v>
      </c>
      <c r="AL145" s="59">
        <v>3984.81</v>
      </c>
      <c r="AM145" s="59">
        <v>79796.75</v>
      </c>
      <c r="AN145" s="59">
        <v>8271</v>
      </c>
      <c r="AO145" s="59">
        <v>5490.4</v>
      </c>
      <c r="AP145" s="59">
        <v>0</v>
      </c>
      <c r="AQ145" s="59">
        <v>76015.679999999993</v>
      </c>
      <c r="AR145" s="59">
        <v>23919.86</v>
      </c>
      <c r="AS145" s="59">
        <v>0</v>
      </c>
      <c r="AT145" s="59">
        <v>111785.24</v>
      </c>
      <c r="AU145" s="59">
        <v>0</v>
      </c>
      <c r="AV145" s="59">
        <v>93655.8</v>
      </c>
      <c r="AW145" s="59">
        <v>2037663.49</v>
      </c>
      <c r="AX145" s="59">
        <v>0</v>
      </c>
      <c r="AY145" s="63">
        <f t="shared" si="7"/>
        <v>0</v>
      </c>
      <c r="AZ145" s="58">
        <v>848.8</v>
      </c>
      <c r="BA145" s="62">
        <v>4.4999797686276093E-2</v>
      </c>
      <c r="BB145" s="59">
        <v>210184.17</v>
      </c>
      <c r="BC145" s="59">
        <v>759658.21</v>
      </c>
      <c r="BD145" s="58">
        <v>207592</v>
      </c>
      <c r="BE145" s="58">
        <v>2.91038304567337E-11</v>
      </c>
      <c r="BF145" s="58">
        <v>256148.41000000099</v>
      </c>
      <c r="BG145" s="58">
        <v>0</v>
      </c>
      <c r="BH145" s="58">
        <v>0</v>
      </c>
      <c r="BI145" s="58">
        <v>0</v>
      </c>
      <c r="BJ145" s="58">
        <f t="shared" si="8"/>
        <v>0</v>
      </c>
      <c r="BK145" s="58">
        <v>0</v>
      </c>
      <c r="BL145" s="58">
        <v>4558</v>
      </c>
      <c r="BM145" s="58">
        <v>1027</v>
      </c>
      <c r="BN145" s="59">
        <v>0</v>
      </c>
      <c r="BO145" s="59">
        <v>0</v>
      </c>
      <c r="BP145" s="59">
        <v>-38</v>
      </c>
      <c r="BQ145" s="59">
        <v>-56</v>
      </c>
      <c r="BR145" s="59">
        <v>-403</v>
      </c>
      <c r="BS145" s="59">
        <v>-258</v>
      </c>
      <c r="BT145" s="59">
        <v>0</v>
      </c>
      <c r="BU145" s="59">
        <v>-5</v>
      </c>
      <c r="BV145" s="59">
        <v>0</v>
      </c>
      <c r="BW145" s="59">
        <v>-1133</v>
      </c>
      <c r="BX145" s="59">
        <v>-1</v>
      </c>
      <c r="BY145" s="59">
        <v>3691</v>
      </c>
      <c r="BZ145" s="59">
        <v>0</v>
      </c>
      <c r="CA145" s="59">
        <v>144</v>
      </c>
      <c r="CB145" s="59">
        <v>90</v>
      </c>
      <c r="CC145" s="59">
        <v>869</v>
      </c>
      <c r="CD145" s="59">
        <v>30</v>
      </c>
      <c r="CE145" s="59">
        <v>0</v>
      </c>
      <c r="CF145" s="60"/>
    </row>
    <row r="146" spans="1:84" ht="15.6" customHeight="1" x14ac:dyDescent="0.3">
      <c r="A146" s="40">
        <v>17</v>
      </c>
      <c r="B146" s="41" t="s">
        <v>466</v>
      </c>
      <c r="C146" s="41" t="s">
        <v>421</v>
      </c>
      <c r="D146" s="42" t="s">
        <v>467</v>
      </c>
      <c r="E146" s="43" t="s">
        <v>90</v>
      </c>
      <c r="F146" s="42" t="s">
        <v>468</v>
      </c>
      <c r="G146" s="59">
        <v>12493588.41</v>
      </c>
      <c r="H146" s="59">
        <v>10323392.75</v>
      </c>
      <c r="I146" s="59">
        <v>1661115</v>
      </c>
      <c r="J146" s="59">
        <v>1341.12</v>
      </c>
      <c r="K146" s="58">
        <v>0</v>
      </c>
      <c r="L146" s="58">
        <v>24479437.280000001</v>
      </c>
      <c r="M146" s="58">
        <v>27805.279999999999</v>
      </c>
      <c r="N146" s="59">
        <v>1725703.7</v>
      </c>
      <c r="O146" s="59">
        <v>3077167.77</v>
      </c>
      <c r="P146" s="57">
        <v>2119112.2200000002</v>
      </c>
      <c r="Q146" s="59">
        <v>0</v>
      </c>
      <c r="R146" s="59">
        <v>1390487.37</v>
      </c>
      <c r="S146" s="59">
        <v>12608977.300000001</v>
      </c>
      <c r="T146" s="59">
        <v>2557383.9500000002</v>
      </c>
      <c r="U146" s="59">
        <v>0</v>
      </c>
      <c r="V146" s="59">
        <v>0</v>
      </c>
      <c r="W146" s="59">
        <v>2412890.96</v>
      </c>
      <c r="X146" s="58">
        <v>2384155.6799999997</v>
      </c>
      <c r="Y146" s="58">
        <v>28275878.949999999</v>
      </c>
      <c r="Z146" s="62">
        <v>0.23637139208647137</v>
      </c>
      <c r="AA146" s="58">
        <v>2301275.69</v>
      </c>
      <c r="AB146" s="58">
        <v>0</v>
      </c>
      <c r="AC146" s="58">
        <v>0</v>
      </c>
      <c r="AD146" s="58">
        <v>0</v>
      </c>
      <c r="AE146" s="58">
        <v>1720.93</v>
      </c>
      <c r="AF146" s="58">
        <f t="shared" si="6"/>
        <v>1720.93</v>
      </c>
      <c r="AG146" s="58">
        <v>1107529.2</v>
      </c>
      <c r="AH146" s="59">
        <v>93535.57</v>
      </c>
      <c r="AI146" s="59">
        <v>244558.99</v>
      </c>
      <c r="AJ146" s="58">
        <v>0</v>
      </c>
      <c r="AK146" s="59">
        <v>174079.53</v>
      </c>
      <c r="AL146" s="59">
        <v>4982.63</v>
      </c>
      <c r="AM146" s="59">
        <v>78844.039999999994</v>
      </c>
      <c r="AN146" s="59">
        <v>8271</v>
      </c>
      <c r="AO146" s="59">
        <v>20856.650000000001</v>
      </c>
      <c r="AP146" s="59">
        <v>109482.92</v>
      </c>
      <c r="AQ146" s="59">
        <v>45904.26</v>
      </c>
      <c r="AR146" s="59">
        <v>28466.21</v>
      </c>
      <c r="AS146" s="59">
        <v>0</v>
      </c>
      <c r="AT146" s="59">
        <v>39429.040000000001</v>
      </c>
      <c r="AU146" s="59">
        <v>0</v>
      </c>
      <c r="AV146" s="59">
        <v>88595.16</v>
      </c>
      <c r="AW146" s="59">
        <v>2044535.2</v>
      </c>
      <c r="AX146" s="59">
        <v>0</v>
      </c>
      <c r="AY146" s="63">
        <f t="shared" si="7"/>
        <v>0</v>
      </c>
      <c r="AZ146" s="58">
        <v>2.1</v>
      </c>
      <c r="BA146" s="62">
        <v>7.3247689541813543E-2</v>
      </c>
      <c r="BB146" s="59">
        <v>1625890.19</v>
      </c>
      <c r="BC146" s="59">
        <v>3767391.41</v>
      </c>
      <c r="BD146" s="58">
        <v>207592</v>
      </c>
      <c r="BE146" s="58">
        <v>0</v>
      </c>
      <c r="BF146" s="58">
        <v>471189.16999999899</v>
      </c>
      <c r="BG146" s="58">
        <v>0</v>
      </c>
      <c r="BH146" s="58">
        <v>0</v>
      </c>
      <c r="BI146" s="58">
        <v>0</v>
      </c>
      <c r="BJ146" s="58">
        <f t="shared" si="8"/>
        <v>0</v>
      </c>
      <c r="BK146" s="58">
        <v>0</v>
      </c>
      <c r="BL146" s="58">
        <v>4107</v>
      </c>
      <c r="BM146" s="58">
        <v>692</v>
      </c>
      <c r="BN146" s="59">
        <v>12</v>
      </c>
      <c r="BO146" s="59">
        <v>-4</v>
      </c>
      <c r="BP146" s="59">
        <v>-42</v>
      </c>
      <c r="BQ146" s="59">
        <v>-65</v>
      </c>
      <c r="BR146" s="59">
        <v>-371</v>
      </c>
      <c r="BS146" s="59">
        <v>-208</v>
      </c>
      <c r="BT146" s="59">
        <v>0</v>
      </c>
      <c r="BU146" s="59">
        <v>0</v>
      </c>
      <c r="BV146" s="59">
        <v>-28</v>
      </c>
      <c r="BW146" s="59">
        <v>-1360</v>
      </c>
      <c r="BX146" s="59">
        <v>-2</v>
      </c>
      <c r="BY146" s="59">
        <v>2731</v>
      </c>
      <c r="BZ146" s="59">
        <v>76</v>
      </c>
      <c r="CA146" s="59">
        <v>294</v>
      </c>
      <c r="CB146" s="59">
        <v>126</v>
      </c>
      <c r="CC146" s="59">
        <v>920</v>
      </c>
      <c r="CD146" s="59">
        <v>11</v>
      </c>
      <c r="CE146" s="59">
        <v>9</v>
      </c>
      <c r="CF146" s="60"/>
    </row>
    <row r="147" spans="1:84" ht="15.6" customHeight="1" x14ac:dyDescent="0.3">
      <c r="A147" s="40">
        <v>17</v>
      </c>
      <c r="B147" s="41" t="s">
        <v>382</v>
      </c>
      <c r="C147" s="41" t="s">
        <v>117</v>
      </c>
      <c r="D147" s="56" t="s">
        <v>469</v>
      </c>
      <c r="E147" s="56" t="s">
        <v>115</v>
      </c>
      <c r="F147" s="42" t="s">
        <v>435</v>
      </c>
      <c r="G147" s="59">
        <v>40944575.43</v>
      </c>
      <c r="H147" s="59">
        <v>0</v>
      </c>
      <c r="I147" s="59">
        <v>385634.79</v>
      </c>
      <c r="J147" s="59">
        <v>0</v>
      </c>
      <c r="K147" s="58">
        <v>0</v>
      </c>
      <c r="L147" s="58">
        <v>41330210.219999999</v>
      </c>
      <c r="M147" s="58">
        <v>0</v>
      </c>
      <c r="N147" s="59">
        <v>12197326.470000001</v>
      </c>
      <c r="O147" s="59">
        <v>2086891.51</v>
      </c>
      <c r="P147" s="57">
        <v>6152110.6699999999</v>
      </c>
      <c r="Q147" s="59">
        <v>131406.09</v>
      </c>
      <c r="R147" s="59">
        <v>1802316.69</v>
      </c>
      <c r="S147" s="59">
        <v>14893862.66</v>
      </c>
      <c r="T147" s="59">
        <v>1542085.79</v>
      </c>
      <c r="U147" s="59">
        <v>0</v>
      </c>
      <c r="V147" s="59">
        <v>0</v>
      </c>
      <c r="W147" s="59">
        <v>675392</v>
      </c>
      <c r="X147" s="58">
        <v>2276136.0300000003</v>
      </c>
      <c r="Y147" s="58">
        <v>41757527.909999996</v>
      </c>
      <c r="Z147" s="62">
        <v>6.3388251379897134E-2</v>
      </c>
      <c r="AA147" s="58">
        <v>2248684.04</v>
      </c>
      <c r="AB147" s="58">
        <v>0</v>
      </c>
      <c r="AC147" s="58">
        <v>0</v>
      </c>
      <c r="AD147" s="58">
        <v>0</v>
      </c>
      <c r="AE147" s="58">
        <v>0</v>
      </c>
      <c r="AF147" s="58">
        <f t="shared" si="6"/>
        <v>0</v>
      </c>
      <c r="AG147" s="58">
        <v>1021524.51</v>
      </c>
      <c r="AH147" s="59">
        <v>89095.24</v>
      </c>
      <c r="AI147" s="59">
        <v>219897.61</v>
      </c>
      <c r="AJ147" s="58">
        <v>0</v>
      </c>
      <c r="AK147" s="59">
        <v>149535</v>
      </c>
      <c r="AL147" s="59">
        <v>5891.95</v>
      </c>
      <c r="AM147" s="59">
        <v>181766.58</v>
      </c>
      <c r="AN147" s="59">
        <v>7666</v>
      </c>
      <c r="AO147" s="59">
        <v>2698.5</v>
      </c>
      <c r="AP147" s="59">
        <v>0</v>
      </c>
      <c r="AQ147" s="59">
        <v>41744.229999999996</v>
      </c>
      <c r="AR147" s="59">
        <v>18097.59</v>
      </c>
      <c r="AS147" s="59">
        <v>0</v>
      </c>
      <c r="AT147" s="59">
        <v>87641.68</v>
      </c>
      <c r="AU147" s="59">
        <v>18804.55</v>
      </c>
      <c r="AV147" s="59">
        <v>136294.51999999999</v>
      </c>
      <c r="AW147" s="59">
        <v>1980657.96</v>
      </c>
      <c r="AX147" s="59">
        <v>0</v>
      </c>
      <c r="AY147" s="63">
        <f t="shared" si="7"/>
        <v>0</v>
      </c>
      <c r="AZ147" s="58">
        <v>0</v>
      </c>
      <c r="BA147" s="62">
        <v>5.1144467231461106E-2</v>
      </c>
      <c r="BB147" s="59">
        <v>193178.8</v>
      </c>
      <c r="BC147" s="59">
        <v>2402226.2400000002</v>
      </c>
      <c r="BD147" s="58">
        <v>207592</v>
      </c>
      <c r="BE147" s="58">
        <v>0</v>
      </c>
      <c r="BF147" s="58">
        <v>453167.27000000101</v>
      </c>
      <c r="BG147" s="58">
        <v>0</v>
      </c>
      <c r="BH147" s="58">
        <v>0</v>
      </c>
      <c r="BI147" s="58">
        <v>0</v>
      </c>
      <c r="BJ147" s="58">
        <f t="shared" si="8"/>
        <v>0</v>
      </c>
      <c r="BK147" s="58">
        <v>0</v>
      </c>
      <c r="BL147" s="58">
        <v>3370</v>
      </c>
      <c r="BM147" s="58">
        <v>760</v>
      </c>
      <c r="BN147" s="59">
        <v>0</v>
      </c>
      <c r="BO147" s="59">
        <v>0</v>
      </c>
      <c r="BP147" s="59">
        <v>-21</v>
      </c>
      <c r="BQ147" s="59">
        <v>-41</v>
      </c>
      <c r="BR147" s="59">
        <v>-283</v>
      </c>
      <c r="BS147" s="59">
        <v>-169</v>
      </c>
      <c r="BT147" s="59">
        <v>0</v>
      </c>
      <c r="BU147" s="59">
        <v>0</v>
      </c>
      <c r="BV147" s="59">
        <v>14</v>
      </c>
      <c r="BW147" s="59">
        <v>-876</v>
      </c>
      <c r="BX147" s="59">
        <v>-1</v>
      </c>
      <c r="BY147" s="59">
        <v>2753</v>
      </c>
      <c r="BZ147" s="59">
        <v>1</v>
      </c>
      <c r="CA147" s="59">
        <v>241</v>
      </c>
      <c r="CB147" s="59">
        <v>95</v>
      </c>
      <c r="CC147" s="59">
        <v>528</v>
      </c>
      <c r="CD147" s="59">
        <v>20</v>
      </c>
      <c r="CE147" s="59">
        <v>5</v>
      </c>
      <c r="CF147" s="60"/>
    </row>
    <row r="148" spans="1:84" ht="15.6" customHeight="1" x14ac:dyDescent="0.3">
      <c r="A148" s="40">
        <v>17</v>
      </c>
      <c r="B148" s="41" t="s">
        <v>470</v>
      </c>
      <c r="C148" s="41" t="s">
        <v>157</v>
      </c>
      <c r="D148" s="42" t="s">
        <v>471</v>
      </c>
      <c r="E148" s="43" t="s">
        <v>90</v>
      </c>
      <c r="F148" s="42" t="s">
        <v>468</v>
      </c>
      <c r="G148" s="59">
        <v>14563484.42</v>
      </c>
      <c r="H148" s="59">
        <v>0</v>
      </c>
      <c r="I148" s="59">
        <v>0</v>
      </c>
      <c r="J148" s="59">
        <v>0</v>
      </c>
      <c r="K148" s="58">
        <v>0</v>
      </c>
      <c r="L148" s="58">
        <v>14563484.42</v>
      </c>
      <c r="M148" s="58">
        <v>0</v>
      </c>
      <c r="N148" s="59">
        <v>0</v>
      </c>
      <c r="O148" s="59">
        <v>710284.93</v>
      </c>
      <c r="P148" s="57">
        <v>1186148.06</v>
      </c>
      <c r="Q148" s="59">
        <v>0</v>
      </c>
      <c r="R148" s="59">
        <v>1438132.68</v>
      </c>
      <c r="S148" s="59">
        <v>9539204.9299999997</v>
      </c>
      <c r="T148" s="59">
        <v>1136153.49</v>
      </c>
      <c r="U148" s="59">
        <v>0</v>
      </c>
      <c r="V148" s="59">
        <v>0</v>
      </c>
      <c r="W148" s="59">
        <v>162154.44</v>
      </c>
      <c r="X148" s="58">
        <v>813290</v>
      </c>
      <c r="Y148" s="58">
        <v>14985368.529999999</v>
      </c>
      <c r="Z148" s="62">
        <v>5.308593106593916E-2</v>
      </c>
      <c r="AA148" s="58">
        <v>813290</v>
      </c>
      <c r="AB148" s="58">
        <v>0</v>
      </c>
      <c r="AC148" s="58">
        <v>0</v>
      </c>
      <c r="AD148" s="58">
        <v>0</v>
      </c>
      <c r="AE148" s="58">
        <v>0</v>
      </c>
      <c r="AF148" s="58">
        <f t="shared" si="6"/>
        <v>0</v>
      </c>
      <c r="AG148" s="58">
        <v>311878.75</v>
      </c>
      <c r="AH148" s="59">
        <v>24110.720000000001</v>
      </c>
      <c r="AI148" s="59">
        <v>54231.88</v>
      </c>
      <c r="AJ148" s="58">
        <v>0</v>
      </c>
      <c r="AK148" s="59">
        <v>33512.160000000003</v>
      </c>
      <c r="AL148" s="59">
        <v>0</v>
      </c>
      <c r="AM148" s="59">
        <v>44810.31</v>
      </c>
      <c r="AN148" s="59">
        <v>6450</v>
      </c>
      <c r="AO148" s="59">
        <v>5879</v>
      </c>
      <c r="AP148" s="59">
        <v>9500</v>
      </c>
      <c r="AQ148" s="59">
        <v>23342.959999999999</v>
      </c>
      <c r="AR148" s="59">
        <v>3992.98</v>
      </c>
      <c r="AS148" s="59">
        <v>0</v>
      </c>
      <c r="AT148" s="59">
        <v>27376.97</v>
      </c>
      <c r="AU148" s="59">
        <v>11544.26</v>
      </c>
      <c r="AV148" s="59">
        <v>42969.71</v>
      </c>
      <c r="AW148" s="59">
        <v>599599.69999999995</v>
      </c>
      <c r="AX148" s="59">
        <v>0</v>
      </c>
      <c r="AY148" s="63">
        <f t="shared" si="7"/>
        <v>0</v>
      </c>
      <c r="AZ148" s="58">
        <v>1760</v>
      </c>
      <c r="BA148" s="62">
        <v>5.1869049861865787E-2</v>
      </c>
      <c r="BB148" s="59">
        <v>606921.69999999995</v>
      </c>
      <c r="BC148" s="59">
        <v>166194.43</v>
      </c>
      <c r="BD148" s="58">
        <v>207592</v>
      </c>
      <c r="BE148" s="58">
        <v>0</v>
      </c>
      <c r="BF148" s="58">
        <v>130207.35</v>
      </c>
      <c r="BG148" s="58">
        <v>0</v>
      </c>
      <c r="BH148" s="58">
        <v>0</v>
      </c>
      <c r="BI148" s="58">
        <v>0</v>
      </c>
      <c r="BJ148" s="58">
        <f t="shared" si="8"/>
        <v>0</v>
      </c>
      <c r="BK148" s="58">
        <v>0</v>
      </c>
      <c r="BL148" s="58">
        <v>2168</v>
      </c>
      <c r="BM148" s="58">
        <v>355</v>
      </c>
      <c r="BN148" s="59">
        <v>37</v>
      </c>
      <c r="BO148" s="59">
        <v>0</v>
      </c>
      <c r="BP148" s="59">
        <v>-6</v>
      </c>
      <c r="BQ148" s="59">
        <v>-60</v>
      </c>
      <c r="BR148" s="59">
        <v>-56</v>
      </c>
      <c r="BS148" s="59">
        <v>-66</v>
      </c>
      <c r="BT148" s="59">
        <v>0</v>
      </c>
      <c r="BU148" s="59">
        <v>0</v>
      </c>
      <c r="BV148" s="59">
        <v>22</v>
      </c>
      <c r="BW148" s="59">
        <v>-587</v>
      </c>
      <c r="BX148" s="59">
        <v>-1</v>
      </c>
      <c r="BY148" s="59">
        <v>1806</v>
      </c>
      <c r="BZ148" s="59">
        <v>1</v>
      </c>
      <c r="CA148" s="59">
        <v>123</v>
      </c>
      <c r="CB148" s="59">
        <v>86</v>
      </c>
      <c r="CC148" s="59">
        <v>348</v>
      </c>
      <c r="CD148" s="59">
        <v>1</v>
      </c>
      <c r="CE148" s="59">
        <v>0</v>
      </c>
      <c r="CF148" s="60"/>
    </row>
    <row r="149" spans="1:84" ht="15.6" customHeight="1" x14ac:dyDescent="0.3">
      <c r="A149" s="40">
        <v>17</v>
      </c>
      <c r="B149" s="41" t="s">
        <v>472</v>
      </c>
      <c r="C149" s="41" t="s">
        <v>473</v>
      </c>
      <c r="D149" s="42" t="s">
        <v>467</v>
      </c>
      <c r="E149" s="43" t="s">
        <v>90</v>
      </c>
      <c r="F149" s="42" t="s">
        <v>468</v>
      </c>
      <c r="G149" s="59">
        <v>13999913.51</v>
      </c>
      <c r="H149" s="59">
        <v>11220064.810000001</v>
      </c>
      <c r="I149" s="59">
        <v>91188.4</v>
      </c>
      <c r="J149" s="59">
        <v>0</v>
      </c>
      <c r="K149" s="58">
        <v>0</v>
      </c>
      <c r="L149" s="58">
        <v>25311166.719999999</v>
      </c>
      <c r="M149" s="58">
        <v>0</v>
      </c>
      <c r="N149" s="59">
        <v>1917032.82</v>
      </c>
      <c r="O149" s="59">
        <v>751609.17</v>
      </c>
      <c r="P149" s="57">
        <v>5066795.72</v>
      </c>
      <c r="Q149" s="59">
        <v>0</v>
      </c>
      <c r="R149" s="59">
        <v>1578058.32</v>
      </c>
      <c r="S149" s="59">
        <v>12278119.859999999</v>
      </c>
      <c r="T149" s="59">
        <v>2676542.17</v>
      </c>
      <c r="U149" s="59">
        <v>0.04</v>
      </c>
      <c r="V149" s="59">
        <v>0</v>
      </c>
      <c r="W149" s="59">
        <v>1736177.36</v>
      </c>
      <c r="X149" s="58">
        <v>2441874.16</v>
      </c>
      <c r="Y149" s="58">
        <v>28446209.620000001</v>
      </c>
      <c r="Z149" s="62">
        <v>0.25457486039583482</v>
      </c>
      <c r="AA149" s="58">
        <v>2415171.66</v>
      </c>
      <c r="AB149" s="58">
        <v>0</v>
      </c>
      <c r="AC149" s="58">
        <v>0</v>
      </c>
      <c r="AD149" s="58">
        <v>0</v>
      </c>
      <c r="AE149" s="58">
        <v>1742.8</v>
      </c>
      <c r="AF149" s="58">
        <f t="shared" si="6"/>
        <v>1742.8</v>
      </c>
      <c r="AG149" s="58">
        <v>959544.47</v>
      </c>
      <c r="AH149" s="59">
        <v>86524.83</v>
      </c>
      <c r="AI149" s="59">
        <v>199246.88</v>
      </c>
      <c r="AJ149" s="58">
        <v>0</v>
      </c>
      <c r="AK149" s="59">
        <v>171118.95</v>
      </c>
      <c r="AL149" s="59">
        <v>5042.3900000000003</v>
      </c>
      <c r="AM149" s="59">
        <v>208521.72</v>
      </c>
      <c r="AN149" s="59">
        <v>8687</v>
      </c>
      <c r="AO149" s="59">
        <v>95755.79</v>
      </c>
      <c r="AP149" s="59">
        <v>107051.63</v>
      </c>
      <c r="AQ149" s="59">
        <v>85595.24</v>
      </c>
      <c r="AR149" s="59">
        <v>28276.61</v>
      </c>
      <c r="AS149" s="59">
        <v>0</v>
      </c>
      <c r="AT149" s="59">
        <v>75896.960000000006</v>
      </c>
      <c r="AU149" s="59">
        <v>0</v>
      </c>
      <c r="AV149" s="59">
        <v>88913.3</v>
      </c>
      <c r="AW149" s="59">
        <v>2120175.77</v>
      </c>
      <c r="AX149" s="59">
        <v>0</v>
      </c>
      <c r="AY149" s="63">
        <f t="shared" si="7"/>
        <v>0</v>
      </c>
      <c r="AZ149" s="58">
        <v>0</v>
      </c>
      <c r="BA149" s="62">
        <v>7.0316742703762536E-2</v>
      </c>
      <c r="BB149" s="59">
        <v>2173423.4300000002</v>
      </c>
      <c r="BC149" s="59">
        <v>4246949.03</v>
      </c>
      <c r="BD149" s="58">
        <v>207592</v>
      </c>
      <c r="BE149" s="58">
        <v>0</v>
      </c>
      <c r="BF149" s="58">
        <v>497102.48</v>
      </c>
      <c r="BG149" s="58">
        <v>0</v>
      </c>
      <c r="BH149" s="58">
        <v>0</v>
      </c>
      <c r="BI149" s="58">
        <v>0</v>
      </c>
      <c r="BJ149" s="58">
        <f t="shared" si="8"/>
        <v>0</v>
      </c>
      <c r="BK149" s="58">
        <v>0</v>
      </c>
      <c r="BL149" s="58">
        <v>3786</v>
      </c>
      <c r="BM149" s="58">
        <v>615</v>
      </c>
      <c r="BN149" s="59">
        <v>14</v>
      </c>
      <c r="BO149" s="59">
        <v>-58</v>
      </c>
      <c r="BP149" s="59">
        <v>-45</v>
      </c>
      <c r="BQ149" s="59">
        <v>-42</v>
      </c>
      <c r="BR149" s="59">
        <v>-314</v>
      </c>
      <c r="BS149" s="59">
        <v>-139</v>
      </c>
      <c r="BT149" s="59">
        <v>27</v>
      </c>
      <c r="BU149" s="59">
        <v>-44</v>
      </c>
      <c r="BV149" s="59">
        <v>105</v>
      </c>
      <c r="BW149" s="59">
        <v>-1268</v>
      </c>
      <c r="BX149" s="59">
        <v>-11</v>
      </c>
      <c r="BY149" s="59">
        <v>2626</v>
      </c>
      <c r="BZ149" s="59">
        <v>8</v>
      </c>
      <c r="CA149" s="59">
        <v>262</v>
      </c>
      <c r="CB149" s="59">
        <v>123</v>
      </c>
      <c r="CC149" s="59">
        <v>869</v>
      </c>
      <c r="CD149" s="59">
        <v>10</v>
      </c>
      <c r="CE149" s="59">
        <v>4</v>
      </c>
      <c r="CF149" s="60"/>
    </row>
    <row r="150" spans="1:84" ht="15.6" customHeight="1" x14ac:dyDescent="0.3">
      <c r="A150" s="36">
        <v>18</v>
      </c>
      <c r="B150" s="37" t="s">
        <v>474</v>
      </c>
      <c r="C150" s="37" t="s">
        <v>475</v>
      </c>
      <c r="D150" s="38" t="s">
        <v>476</v>
      </c>
      <c r="E150" s="38" t="s">
        <v>115</v>
      </c>
      <c r="F150" s="38" t="s">
        <v>206</v>
      </c>
      <c r="G150" s="59">
        <v>14023802.619999999</v>
      </c>
      <c r="H150" s="59">
        <v>11468309.710000001</v>
      </c>
      <c r="I150" s="59">
        <v>277338.19999999995</v>
      </c>
      <c r="J150" s="59">
        <v>0</v>
      </c>
      <c r="K150" s="58">
        <v>0</v>
      </c>
      <c r="L150" s="58">
        <v>25769450.530000001</v>
      </c>
      <c r="M150" s="58">
        <v>0</v>
      </c>
      <c r="N150" s="59">
        <v>6253315.6299999999</v>
      </c>
      <c r="O150" s="59">
        <v>1391671.01</v>
      </c>
      <c r="P150" s="57">
        <v>5726352.2300000004</v>
      </c>
      <c r="Q150" s="59">
        <v>67762.62</v>
      </c>
      <c r="R150" s="59">
        <v>1409534.66</v>
      </c>
      <c r="S150" s="59">
        <v>6970786.9800000004</v>
      </c>
      <c r="T150" s="59">
        <v>1884167.3</v>
      </c>
      <c r="U150" s="59">
        <v>0</v>
      </c>
      <c r="V150" s="59">
        <v>604.82000000000005</v>
      </c>
      <c r="W150" s="59">
        <v>610469.36</v>
      </c>
      <c r="X150" s="58">
        <v>1972989.59</v>
      </c>
      <c r="Y150" s="58">
        <v>26287654.199999999</v>
      </c>
      <c r="Z150" s="62">
        <v>8.1238771161495194E-2</v>
      </c>
      <c r="AA150" s="58">
        <v>1972989.59</v>
      </c>
      <c r="AB150" s="58">
        <v>0</v>
      </c>
      <c r="AC150" s="58">
        <v>0</v>
      </c>
      <c r="AD150" s="58">
        <v>0</v>
      </c>
      <c r="AE150" s="58">
        <v>0</v>
      </c>
      <c r="AF150" s="58">
        <f t="shared" si="6"/>
        <v>0</v>
      </c>
      <c r="AG150" s="58">
        <v>1071593.8799999999</v>
      </c>
      <c r="AH150" s="59">
        <v>88122.99</v>
      </c>
      <c r="AI150" s="59">
        <v>246277.95</v>
      </c>
      <c r="AJ150" s="58">
        <v>0</v>
      </c>
      <c r="AK150" s="59">
        <v>119215.5</v>
      </c>
      <c r="AL150" s="59">
        <v>0</v>
      </c>
      <c r="AM150" s="59">
        <v>53183.77</v>
      </c>
      <c r="AN150" s="59">
        <v>11949</v>
      </c>
      <c r="AO150" s="59">
        <v>475</v>
      </c>
      <c r="AP150" s="59">
        <v>18394.07</v>
      </c>
      <c r="AQ150" s="59">
        <v>38464.03</v>
      </c>
      <c r="AR150" s="59">
        <v>21686.89</v>
      </c>
      <c r="AS150" s="59">
        <v>0</v>
      </c>
      <c r="AT150" s="59">
        <v>5338.96</v>
      </c>
      <c r="AU150" s="59">
        <v>34884.99</v>
      </c>
      <c r="AV150" s="59">
        <v>97906.84</v>
      </c>
      <c r="AW150" s="59">
        <v>1807493.87</v>
      </c>
      <c r="AX150" s="59">
        <v>0</v>
      </c>
      <c r="AY150" s="63">
        <f t="shared" si="7"/>
        <v>0</v>
      </c>
      <c r="AZ150" s="58">
        <v>0</v>
      </c>
      <c r="BA150" s="62">
        <v>7.1022626025757388E-2</v>
      </c>
      <c r="BB150" s="59">
        <v>137863.69</v>
      </c>
      <c r="BC150" s="59">
        <v>1933084.19</v>
      </c>
      <c r="BD150" s="58">
        <v>207592</v>
      </c>
      <c r="BE150" s="58">
        <v>0</v>
      </c>
      <c r="BF150" s="58">
        <v>407308.94000000099</v>
      </c>
      <c r="BG150" s="58">
        <v>0</v>
      </c>
      <c r="BH150" s="58">
        <v>0</v>
      </c>
      <c r="BI150" s="58">
        <v>0</v>
      </c>
      <c r="BJ150" s="58">
        <f t="shared" si="8"/>
        <v>0</v>
      </c>
      <c r="BK150" s="58">
        <v>0</v>
      </c>
      <c r="BL150" s="58">
        <v>3180</v>
      </c>
      <c r="BM150" s="58">
        <v>923</v>
      </c>
      <c r="BN150" s="59">
        <v>10</v>
      </c>
      <c r="BO150" s="59">
        <v>0</v>
      </c>
      <c r="BP150" s="59">
        <v>-15</v>
      </c>
      <c r="BQ150" s="59">
        <v>-75</v>
      </c>
      <c r="BR150" s="59">
        <v>-104</v>
      </c>
      <c r="BS150" s="59">
        <v>-241</v>
      </c>
      <c r="BT150" s="59">
        <v>21</v>
      </c>
      <c r="BU150" s="59">
        <v>0</v>
      </c>
      <c r="BV150" s="59">
        <v>-1</v>
      </c>
      <c r="BW150" s="59">
        <v>-770</v>
      </c>
      <c r="BX150" s="59">
        <v>-3</v>
      </c>
      <c r="BY150" s="59">
        <v>2925</v>
      </c>
      <c r="BZ150" s="59">
        <v>0</v>
      </c>
      <c r="CA150" s="59">
        <v>145</v>
      </c>
      <c r="CB150" s="59">
        <v>67</v>
      </c>
      <c r="CC150" s="59">
        <v>548</v>
      </c>
      <c r="CD150" s="59">
        <v>7</v>
      </c>
      <c r="CE150" s="59">
        <v>3</v>
      </c>
      <c r="CF150" s="60"/>
    </row>
    <row r="151" spans="1:84" ht="15.6" customHeight="1" x14ac:dyDescent="0.3">
      <c r="A151" s="36">
        <v>18</v>
      </c>
      <c r="B151" s="37" t="s">
        <v>477</v>
      </c>
      <c r="C151" s="37" t="s">
        <v>478</v>
      </c>
      <c r="D151" s="38" t="s">
        <v>479</v>
      </c>
      <c r="E151" s="39" t="s">
        <v>90</v>
      </c>
      <c r="F151" s="38" t="s">
        <v>480</v>
      </c>
      <c r="G151" s="59">
        <v>3507991.05</v>
      </c>
      <c r="H151" s="59">
        <v>0</v>
      </c>
      <c r="I151" s="59">
        <v>31299.66</v>
      </c>
      <c r="J151" s="59">
        <v>0</v>
      </c>
      <c r="K151" s="58">
        <v>0</v>
      </c>
      <c r="L151" s="58">
        <v>3539290.71</v>
      </c>
      <c r="M151" s="58">
        <v>0</v>
      </c>
      <c r="N151" s="59">
        <v>0</v>
      </c>
      <c r="O151" s="59">
        <v>512600.2</v>
      </c>
      <c r="P151" s="57">
        <v>769097.01</v>
      </c>
      <c r="Q151" s="59">
        <v>0</v>
      </c>
      <c r="R151" s="59">
        <v>232180.23</v>
      </c>
      <c r="S151" s="59">
        <v>1477870.39</v>
      </c>
      <c r="T151" s="59">
        <v>117217.03</v>
      </c>
      <c r="U151" s="59">
        <v>0</v>
      </c>
      <c r="V151" s="59">
        <v>0</v>
      </c>
      <c r="W151" s="59">
        <v>58479.38</v>
      </c>
      <c r="X151" s="58">
        <v>354458.95</v>
      </c>
      <c r="Y151" s="58">
        <v>3521903.19</v>
      </c>
      <c r="Z151" s="62">
        <v>1.446285531429754E-2</v>
      </c>
      <c r="AA151" s="58">
        <v>354458.95</v>
      </c>
      <c r="AB151" s="58">
        <v>0</v>
      </c>
      <c r="AC151" s="58">
        <v>0</v>
      </c>
      <c r="AD151" s="58">
        <v>0</v>
      </c>
      <c r="AE151" s="58">
        <v>0</v>
      </c>
      <c r="AF151" s="58">
        <f t="shared" si="6"/>
        <v>0</v>
      </c>
      <c r="AG151" s="58">
        <v>108526.06</v>
      </c>
      <c r="AH151" s="59">
        <v>9493.26</v>
      </c>
      <c r="AI151" s="59">
        <v>17454.75</v>
      </c>
      <c r="AJ151" s="58">
        <v>0</v>
      </c>
      <c r="AK151" s="59">
        <v>32878.85</v>
      </c>
      <c r="AL151" s="59">
        <v>3221.5</v>
      </c>
      <c r="AM151" s="59">
        <v>7362</v>
      </c>
      <c r="AN151" s="59">
        <v>5200</v>
      </c>
      <c r="AO151" s="59">
        <v>0</v>
      </c>
      <c r="AP151" s="59">
        <v>0</v>
      </c>
      <c r="AQ151" s="59">
        <v>12513.720000000001</v>
      </c>
      <c r="AR151" s="59">
        <v>995.26</v>
      </c>
      <c r="AS151" s="59">
        <v>0</v>
      </c>
      <c r="AT151" s="59">
        <v>0</v>
      </c>
      <c r="AU151" s="59">
        <v>2400</v>
      </c>
      <c r="AV151" s="59">
        <v>5679.7</v>
      </c>
      <c r="AW151" s="59">
        <v>205725.1</v>
      </c>
      <c r="AX151" s="59">
        <v>0</v>
      </c>
      <c r="AY151" s="63">
        <f t="shared" si="7"/>
        <v>0</v>
      </c>
      <c r="AZ151" s="58">
        <v>0</v>
      </c>
      <c r="BA151" s="62">
        <v>0.10011506381865549</v>
      </c>
      <c r="BB151" s="59">
        <v>25286.62</v>
      </c>
      <c r="BC151" s="59">
        <v>25448.95</v>
      </c>
      <c r="BD151" s="58">
        <v>175399.55</v>
      </c>
      <c r="BE151" s="58">
        <v>0</v>
      </c>
      <c r="BF151" s="58">
        <v>7143.0599999999404</v>
      </c>
      <c r="BG151" s="58">
        <v>0</v>
      </c>
      <c r="BH151" s="58">
        <v>0</v>
      </c>
      <c r="BI151" s="58">
        <v>0</v>
      </c>
      <c r="BJ151" s="58">
        <f t="shared" si="8"/>
        <v>0</v>
      </c>
      <c r="BK151" s="58">
        <v>0</v>
      </c>
      <c r="BL151" s="58">
        <v>323</v>
      </c>
      <c r="BM151" s="58">
        <v>77</v>
      </c>
      <c r="BN151" s="59">
        <v>0</v>
      </c>
      <c r="BO151" s="59">
        <v>0</v>
      </c>
      <c r="BP151" s="59">
        <v>-7</v>
      </c>
      <c r="BQ151" s="59">
        <v>-9</v>
      </c>
      <c r="BR151" s="59">
        <v>-32</v>
      </c>
      <c r="BS151" s="59">
        <v>-15</v>
      </c>
      <c r="BT151" s="59">
        <v>1</v>
      </c>
      <c r="BU151" s="59">
        <v>0</v>
      </c>
      <c r="BV151" s="59">
        <v>1</v>
      </c>
      <c r="BW151" s="59">
        <v>-71</v>
      </c>
      <c r="BX151" s="59">
        <v>-1</v>
      </c>
      <c r="BY151" s="59">
        <v>267</v>
      </c>
      <c r="BZ151" s="59">
        <v>0</v>
      </c>
      <c r="CA151" s="59">
        <v>25</v>
      </c>
      <c r="CB151" s="59">
        <v>12</v>
      </c>
      <c r="CC151" s="59">
        <v>30</v>
      </c>
      <c r="CD151" s="59">
        <v>3</v>
      </c>
      <c r="CE151" s="59">
        <v>2</v>
      </c>
      <c r="CF151" s="60"/>
    </row>
    <row r="152" spans="1:84" ht="15.6" customHeight="1" x14ac:dyDescent="0.3">
      <c r="A152" s="40">
        <v>18</v>
      </c>
      <c r="B152" s="41" t="s">
        <v>481</v>
      </c>
      <c r="C152" s="41" t="s">
        <v>260</v>
      </c>
      <c r="D152" s="46" t="s">
        <v>482</v>
      </c>
      <c r="E152" s="47" t="s">
        <v>90</v>
      </c>
      <c r="F152" s="46" t="s">
        <v>483</v>
      </c>
      <c r="G152" s="59">
        <v>6007586.9400000004</v>
      </c>
      <c r="H152" s="59">
        <v>0</v>
      </c>
      <c r="I152" s="59">
        <v>118424.8</v>
      </c>
      <c r="J152" s="59">
        <v>74244.23</v>
      </c>
      <c r="K152" s="58">
        <v>0</v>
      </c>
      <c r="L152" s="58">
        <v>6200255.9699999997</v>
      </c>
      <c r="M152" s="58">
        <v>979045.34</v>
      </c>
      <c r="N152" s="59">
        <v>0</v>
      </c>
      <c r="O152" s="59">
        <v>626379.47</v>
      </c>
      <c r="P152" s="57">
        <v>848248.43</v>
      </c>
      <c r="Q152" s="59">
        <v>0</v>
      </c>
      <c r="R152" s="59">
        <v>594106.02</v>
      </c>
      <c r="S152" s="59">
        <v>2965569.84</v>
      </c>
      <c r="T152" s="59">
        <v>408229.31</v>
      </c>
      <c r="U152" s="59">
        <v>0</v>
      </c>
      <c r="V152" s="59">
        <v>0</v>
      </c>
      <c r="W152" s="59">
        <v>143531.71</v>
      </c>
      <c r="X152" s="58">
        <v>607567.91999999993</v>
      </c>
      <c r="Y152" s="58">
        <v>6193632.7000000002</v>
      </c>
      <c r="Z152" s="62">
        <v>3.7238545564852031E-2</v>
      </c>
      <c r="AA152" s="58">
        <v>535587.65</v>
      </c>
      <c r="AB152" s="58">
        <v>0</v>
      </c>
      <c r="AC152" s="58">
        <v>0</v>
      </c>
      <c r="AD152" s="58">
        <v>0</v>
      </c>
      <c r="AE152" s="58">
        <v>0</v>
      </c>
      <c r="AF152" s="58">
        <f t="shared" si="6"/>
        <v>0</v>
      </c>
      <c r="AG152" s="58">
        <v>121538.84</v>
      </c>
      <c r="AH152" s="59">
        <v>10097.83</v>
      </c>
      <c r="AI152" s="59">
        <v>39307.83</v>
      </c>
      <c r="AJ152" s="58">
        <v>0</v>
      </c>
      <c r="AK152" s="59">
        <v>33759.879999999997</v>
      </c>
      <c r="AL152" s="59">
        <v>5577.5</v>
      </c>
      <c r="AM152" s="59">
        <v>24785.56</v>
      </c>
      <c r="AN152" s="59">
        <v>6949</v>
      </c>
      <c r="AO152" s="59">
        <v>0</v>
      </c>
      <c r="AP152" s="59">
        <v>0</v>
      </c>
      <c r="AQ152" s="59">
        <v>21336.21</v>
      </c>
      <c r="AR152" s="59">
        <v>8371.3799999999992</v>
      </c>
      <c r="AS152" s="59">
        <v>0</v>
      </c>
      <c r="AT152" s="59">
        <v>19175.62</v>
      </c>
      <c r="AU152" s="59">
        <v>8205.61</v>
      </c>
      <c r="AV152" s="59">
        <v>37210.33</v>
      </c>
      <c r="AW152" s="59">
        <v>336315.59</v>
      </c>
      <c r="AX152" s="59">
        <v>0</v>
      </c>
      <c r="AY152" s="63">
        <f t="shared" si="7"/>
        <v>0</v>
      </c>
      <c r="AZ152" s="58">
        <v>0</v>
      </c>
      <c r="BA152" s="62">
        <v>7.4348731083393807E-2</v>
      </c>
      <c r="BB152" s="59">
        <v>40441.71</v>
      </c>
      <c r="BC152" s="59">
        <v>183272.09</v>
      </c>
      <c r="BD152" s="58">
        <v>207592</v>
      </c>
      <c r="BE152" s="58">
        <v>5.8207660913467401E-11</v>
      </c>
      <c r="BF152" s="58">
        <v>73585.430000000197</v>
      </c>
      <c r="BG152" s="58">
        <v>0</v>
      </c>
      <c r="BH152" s="58">
        <v>0</v>
      </c>
      <c r="BI152" s="58">
        <v>0</v>
      </c>
      <c r="BJ152" s="58">
        <f t="shared" si="8"/>
        <v>0</v>
      </c>
      <c r="BK152" s="58">
        <v>0</v>
      </c>
      <c r="BL152" s="58">
        <v>942</v>
      </c>
      <c r="BM152" s="58">
        <v>168</v>
      </c>
      <c r="BN152" s="59">
        <v>1</v>
      </c>
      <c r="BO152" s="59">
        <v>-1</v>
      </c>
      <c r="BP152" s="59">
        <v>-10</v>
      </c>
      <c r="BQ152" s="59">
        <v>-32</v>
      </c>
      <c r="BR152" s="59">
        <v>-35</v>
      </c>
      <c r="BS152" s="59">
        <v>-36</v>
      </c>
      <c r="BT152" s="59">
        <v>0</v>
      </c>
      <c r="BU152" s="59">
        <v>0</v>
      </c>
      <c r="BV152" s="59">
        <v>0</v>
      </c>
      <c r="BW152" s="59">
        <v>-255</v>
      </c>
      <c r="BX152" s="59">
        <v>-2</v>
      </c>
      <c r="BY152" s="59">
        <v>740</v>
      </c>
      <c r="BZ152" s="59">
        <v>0</v>
      </c>
      <c r="CA152" s="59">
        <v>49</v>
      </c>
      <c r="CB152" s="59">
        <v>25</v>
      </c>
      <c r="CC152" s="59">
        <v>177</v>
      </c>
      <c r="CD152" s="59">
        <v>4</v>
      </c>
      <c r="CE152" s="59">
        <v>0</v>
      </c>
      <c r="CF152" s="60"/>
    </row>
    <row r="153" spans="1:84" ht="15.6" customHeight="1" x14ac:dyDescent="0.3">
      <c r="A153" s="40">
        <v>18</v>
      </c>
      <c r="B153" s="41" t="s">
        <v>484</v>
      </c>
      <c r="C153" s="41" t="s">
        <v>485</v>
      </c>
      <c r="D153" s="46" t="s">
        <v>486</v>
      </c>
      <c r="E153" s="46" t="s">
        <v>122</v>
      </c>
      <c r="F153" s="46" t="s">
        <v>206</v>
      </c>
      <c r="G153" s="59">
        <v>50345779.460000001</v>
      </c>
      <c r="H153" s="59">
        <v>37690607.289999999</v>
      </c>
      <c r="I153" s="59">
        <v>1954315.87</v>
      </c>
      <c r="J153" s="59">
        <v>0</v>
      </c>
      <c r="K153" s="58">
        <v>0</v>
      </c>
      <c r="L153" s="58">
        <v>89990702.620000005</v>
      </c>
      <c r="M153" s="58">
        <v>0</v>
      </c>
      <c r="N153" s="59">
        <v>29007141.260000002</v>
      </c>
      <c r="O153" s="59">
        <v>5610341.5199999996</v>
      </c>
      <c r="P153" s="57">
        <v>14980097.65</v>
      </c>
      <c r="Q153" s="59">
        <v>125496.87</v>
      </c>
      <c r="R153" s="59">
        <v>4395738.18</v>
      </c>
      <c r="S153" s="59">
        <v>23975756.09</v>
      </c>
      <c r="T153" s="59">
        <v>3974575.13</v>
      </c>
      <c r="U153" s="59">
        <v>0</v>
      </c>
      <c r="V153" s="59">
        <v>0</v>
      </c>
      <c r="W153" s="59">
        <v>3616067.49</v>
      </c>
      <c r="X153" s="58">
        <v>4334698.32</v>
      </c>
      <c r="Y153" s="58">
        <v>90019912.510000005</v>
      </c>
      <c r="Z153" s="62">
        <v>2.7075330871641323E-2</v>
      </c>
      <c r="AA153" s="58">
        <v>4107543.94</v>
      </c>
      <c r="AB153" s="58">
        <v>0</v>
      </c>
      <c r="AC153" s="58">
        <v>0</v>
      </c>
      <c r="AD153" s="58">
        <v>0</v>
      </c>
      <c r="AE153" s="58">
        <v>557.25</v>
      </c>
      <c r="AF153" s="58">
        <f t="shared" si="6"/>
        <v>557.25</v>
      </c>
      <c r="AG153" s="58">
        <v>2368742.71</v>
      </c>
      <c r="AH153" s="59">
        <v>189037.04</v>
      </c>
      <c r="AI153" s="59">
        <v>529036.06999999995</v>
      </c>
      <c r="AJ153" s="58">
        <v>0</v>
      </c>
      <c r="AK153" s="59">
        <v>430712.1</v>
      </c>
      <c r="AL153" s="59">
        <v>22234.86</v>
      </c>
      <c r="AM153" s="59">
        <v>60219.93</v>
      </c>
      <c r="AN153" s="59">
        <v>14083</v>
      </c>
      <c r="AO153" s="59">
        <v>0</v>
      </c>
      <c r="AP153" s="59">
        <v>0</v>
      </c>
      <c r="AQ153" s="59">
        <v>113741.8</v>
      </c>
      <c r="AR153" s="59">
        <v>30093.27</v>
      </c>
      <c r="AS153" s="59">
        <v>0</v>
      </c>
      <c r="AT153" s="59">
        <v>49758.26</v>
      </c>
      <c r="AU153" s="59">
        <v>38441.99</v>
      </c>
      <c r="AV153" s="59">
        <v>181488.9</v>
      </c>
      <c r="AW153" s="59">
        <v>4027589.93</v>
      </c>
      <c r="AX153" s="59">
        <v>0</v>
      </c>
      <c r="AY153" s="63">
        <f t="shared" si="7"/>
        <v>0</v>
      </c>
      <c r="AZ153" s="58">
        <v>0</v>
      </c>
      <c r="BA153" s="62">
        <v>4.5989700712951172E-2</v>
      </c>
      <c r="BB153" s="59">
        <v>594813.23</v>
      </c>
      <c r="BC153" s="59">
        <v>1788801.07</v>
      </c>
      <c r="BD153" s="58">
        <v>164221.18</v>
      </c>
      <c r="BE153" s="58">
        <v>0</v>
      </c>
      <c r="BF153" s="58">
        <v>680100.44000000099</v>
      </c>
      <c r="BG153" s="58">
        <v>0</v>
      </c>
      <c r="BH153" s="58">
        <v>0</v>
      </c>
      <c r="BI153" s="58">
        <v>0</v>
      </c>
      <c r="BJ153" s="58">
        <f t="shared" si="8"/>
        <v>0</v>
      </c>
      <c r="BK153" s="58">
        <v>0</v>
      </c>
      <c r="BL153" s="58">
        <v>6905</v>
      </c>
      <c r="BM153" s="58">
        <v>2109</v>
      </c>
      <c r="BN153" s="59">
        <v>18</v>
      </c>
      <c r="BO153" s="59">
        <v>-11</v>
      </c>
      <c r="BP153" s="59">
        <v>-51</v>
      </c>
      <c r="BQ153" s="59">
        <v>-98</v>
      </c>
      <c r="BR153" s="59">
        <v>-553</v>
      </c>
      <c r="BS153" s="59">
        <v>-437</v>
      </c>
      <c r="BT153" s="59">
        <v>1</v>
      </c>
      <c r="BU153" s="59">
        <v>-3</v>
      </c>
      <c r="BV153" s="59">
        <v>29</v>
      </c>
      <c r="BW153" s="59">
        <v>-1327</v>
      </c>
      <c r="BX153" s="59">
        <v>-8</v>
      </c>
      <c r="BY153" s="59">
        <v>6574</v>
      </c>
      <c r="BZ153" s="59">
        <v>49</v>
      </c>
      <c r="CA153" s="59">
        <v>332</v>
      </c>
      <c r="CB153" s="59">
        <v>122</v>
      </c>
      <c r="CC153" s="59">
        <v>783</v>
      </c>
      <c r="CD153" s="59">
        <v>107</v>
      </c>
      <c r="CE153" s="59">
        <v>10</v>
      </c>
      <c r="CF153" s="60"/>
    </row>
    <row r="154" spans="1:84" s="72" customFormat="1" ht="15.6" customHeight="1" x14ac:dyDescent="0.3">
      <c r="A154" s="49">
        <v>18</v>
      </c>
      <c r="B154" s="69" t="s">
        <v>582</v>
      </c>
      <c r="C154" s="73"/>
      <c r="D154" s="64" t="s">
        <v>583</v>
      </c>
      <c r="E154" s="64" t="s">
        <v>122</v>
      </c>
      <c r="F154" s="64" t="s">
        <v>206</v>
      </c>
      <c r="G154" s="58">
        <v>37300875</v>
      </c>
      <c r="H154" s="58">
        <v>27418420</v>
      </c>
      <c r="I154" s="58">
        <v>1066765</v>
      </c>
      <c r="J154" s="58">
        <v>0</v>
      </c>
      <c r="K154" s="58">
        <v>-128078</v>
      </c>
      <c r="L154" s="58">
        <v>65657981</v>
      </c>
      <c r="M154" s="58">
        <v>0</v>
      </c>
      <c r="N154" s="58">
        <v>22730702</v>
      </c>
      <c r="O154" s="58">
        <v>4647518</v>
      </c>
      <c r="P154" s="58">
        <v>10341167</v>
      </c>
      <c r="Q154" s="58">
        <v>48773</v>
      </c>
      <c r="R154" s="58">
        <v>3862126</v>
      </c>
      <c r="S154" s="58">
        <v>16154260</v>
      </c>
      <c r="T154" s="58">
        <v>2873723</v>
      </c>
      <c r="U154" s="58">
        <v>0</v>
      </c>
      <c r="V154" s="58">
        <v>0</v>
      </c>
      <c r="W154" s="58">
        <v>2062113</v>
      </c>
      <c r="X154" s="58">
        <v>2833056</v>
      </c>
      <c r="Y154" s="58">
        <v>65553438</v>
      </c>
      <c r="Z154" s="62">
        <v>3.1E-2</v>
      </c>
      <c r="AA154" s="58">
        <v>2691826</v>
      </c>
      <c r="AB154" s="58">
        <v>0</v>
      </c>
      <c r="AC154" s="58">
        <v>0</v>
      </c>
      <c r="AD154" s="58">
        <v>0</v>
      </c>
      <c r="AE154" s="58">
        <v>130</v>
      </c>
      <c r="AF154" s="58">
        <f t="shared" si="6"/>
        <v>130</v>
      </c>
      <c r="AG154" s="58">
        <v>1338795</v>
      </c>
      <c r="AH154" s="58">
        <v>104110</v>
      </c>
      <c r="AI154" s="58">
        <v>264738</v>
      </c>
      <c r="AJ154" s="58">
        <v>0</v>
      </c>
      <c r="AK154" s="58">
        <v>165591</v>
      </c>
      <c r="AL154" s="58">
        <v>11581</v>
      </c>
      <c r="AM154" s="58">
        <v>70017</v>
      </c>
      <c r="AN154" s="58">
        <v>13464</v>
      </c>
      <c r="AO154" s="58">
        <v>817</v>
      </c>
      <c r="AP154" s="58">
        <v>0</v>
      </c>
      <c r="AQ154" s="58">
        <v>84824</v>
      </c>
      <c r="AR154" s="58">
        <v>2234</v>
      </c>
      <c r="AS154" s="58">
        <v>0</v>
      </c>
      <c r="AT154" s="58">
        <v>91053</v>
      </c>
      <c r="AU154" s="58">
        <v>75470</v>
      </c>
      <c r="AV154" s="58">
        <v>151496</v>
      </c>
      <c r="AW154" s="58">
        <v>2374188</v>
      </c>
      <c r="AX154" s="58">
        <v>0</v>
      </c>
      <c r="AY154" s="62">
        <f t="shared" si="7"/>
        <v>0</v>
      </c>
      <c r="AZ154" s="58">
        <v>0</v>
      </c>
      <c r="BA154" s="62">
        <v>4.1000000000000002E-2</v>
      </c>
      <c r="BB154" s="58">
        <v>962315</v>
      </c>
      <c r="BC154" s="58">
        <v>1021688</v>
      </c>
      <c r="BD154" s="58">
        <v>164156</v>
      </c>
      <c r="BE154" s="58">
        <v>0</v>
      </c>
      <c r="BF154" s="58">
        <v>652652</v>
      </c>
      <c r="BG154" s="58">
        <v>59105</v>
      </c>
      <c r="BH154" s="58">
        <v>0</v>
      </c>
      <c r="BI154" s="58">
        <v>0</v>
      </c>
      <c r="BJ154" s="58">
        <v>0</v>
      </c>
      <c r="BK154" s="58">
        <v>0</v>
      </c>
      <c r="BL154" s="58">
        <v>4744</v>
      </c>
      <c r="BM154" s="58">
        <v>1336</v>
      </c>
      <c r="BN154" s="58">
        <v>13</v>
      </c>
      <c r="BO154" s="58">
        <v>0</v>
      </c>
      <c r="BP154" s="58">
        <v>-23</v>
      </c>
      <c r="BQ154" s="58">
        <v>-103</v>
      </c>
      <c r="BR154" s="58">
        <v>-298</v>
      </c>
      <c r="BS154" s="58">
        <v>-254</v>
      </c>
      <c r="BT154" s="58">
        <v>0</v>
      </c>
      <c r="BU154" s="58">
        <v>-1</v>
      </c>
      <c r="BV154" s="58">
        <v>-9</v>
      </c>
      <c r="BW154" s="58">
        <v>-1268</v>
      </c>
      <c r="BX154" s="58">
        <v>-2</v>
      </c>
      <c r="BY154" s="58">
        <v>4135</v>
      </c>
      <c r="BZ154" s="58">
        <v>5</v>
      </c>
      <c r="CA154" s="58">
        <v>261</v>
      </c>
      <c r="CB154" s="58">
        <v>139</v>
      </c>
      <c r="CC154" s="58">
        <v>597</v>
      </c>
      <c r="CD154" s="58">
        <v>260</v>
      </c>
      <c r="CE154" s="58">
        <v>9</v>
      </c>
      <c r="CF154" s="61"/>
    </row>
    <row r="155" spans="1:84" ht="15.6" customHeight="1" x14ac:dyDescent="0.3">
      <c r="A155" s="36">
        <v>18</v>
      </c>
      <c r="B155" s="37" t="s">
        <v>487</v>
      </c>
      <c r="C155" s="37" t="s">
        <v>488</v>
      </c>
      <c r="D155" s="38" t="s">
        <v>489</v>
      </c>
      <c r="E155" s="39" t="s">
        <v>90</v>
      </c>
      <c r="F155" s="38" t="s">
        <v>490</v>
      </c>
      <c r="G155" s="59">
        <v>42640412.509999998</v>
      </c>
      <c r="H155" s="59">
        <v>0</v>
      </c>
      <c r="I155" s="59">
        <v>1225065.28</v>
      </c>
      <c r="J155" s="59">
        <v>54983.9</v>
      </c>
      <c r="K155" s="58">
        <v>129495.52</v>
      </c>
      <c r="L155" s="58">
        <v>44049957.210000001</v>
      </c>
      <c r="M155" s="58">
        <v>1047303.88</v>
      </c>
      <c r="N155" s="59">
        <v>240152.09</v>
      </c>
      <c r="O155" s="59">
        <v>3135694.92</v>
      </c>
      <c r="P155" s="57">
        <v>8059476.9800000004</v>
      </c>
      <c r="Q155" s="59">
        <v>238389.38</v>
      </c>
      <c r="R155" s="59">
        <v>5819382.0300000003</v>
      </c>
      <c r="S155" s="59">
        <v>16608894.630000001</v>
      </c>
      <c r="T155" s="59">
        <v>5765217.9699999997</v>
      </c>
      <c r="U155" s="59">
        <v>0</v>
      </c>
      <c r="V155" s="59">
        <v>0</v>
      </c>
      <c r="W155" s="59">
        <v>1324712.49</v>
      </c>
      <c r="X155" s="58">
        <v>2339205.4299999997</v>
      </c>
      <c r="Y155" s="58">
        <v>43531125.920000002</v>
      </c>
      <c r="Z155" s="62">
        <v>3.8126277967379357E-2</v>
      </c>
      <c r="AA155" s="58">
        <v>2337005.4300000002</v>
      </c>
      <c r="AB155" s="58">
        <v>0</v>
      </c>
      <c r="AC155" s="58">
        <v>0</v>
      </c>
      <c r="AD155" s="58">
        <v>0</v>
      </c>
      <c r="AE155" s="58">
        <v>703.93</v>
      </c>
      <c r="AF155" s="58">
        <f t="shared" si="6"/>
        <v>703.93</v>
      </c>
      <c r="AG155" s="58">
        <v>1201814.98</v>
      </c>
      <c r="AH155" s="59">
        <v>117481.34</v>
      </c>
      <c r="AI155" s="59">
        <v>240132.99</v>
      </c>
      <c r="AJ155" s="58">
        <v>32651.46</v>
      </c>
      <c r="AK155" s="59">
        <v>198095.4</v>
      </c>
      <c r="AL155" s="59">
        <v>56360.97</v>
      </c>
      <c r="AM155" s="59">
        <v>89492.14</v>
      </c>
      <c r="AN155" s="59">
        <v>18048</v>
      </c>
      <c r="AO155" s="59">
        <v>14341.5</v>
      </c>
      <c r="AP155" s="59">
        <v>0</v>
      </c>
      <c r="AQ155" s="59">
        <v>65708.67</v>
      </c>
      <c r="AR155" s="59">
        <v>29876.6</v>
      </c>
      <c r="AS155" s="59">
        <v>799.78</v>
      </c>
      <c r="AT155" s="59">
        <v>14417</v>
      </c>
      <c r="AU155" s="59">
        <v>92558.81</v>
      </c>
      <c r="AV155" s="59">
        <v>101004.65000000001</v>
      </c>
      <c r="AW155" s="59">
        <v>2272784.29</v>
      </c>
      <c r="AX155" s="59">
        <v>0</v>
      </c>
      <c r="AY155" s="63">
        <f t="shared" si="7"/>
        <v>0</v>
      </c>
      <c r="AZ155" s="58">
        <v>0</v>
      </c>
      <c r="BA155" s="62">
        <v>5.2486872987766865E-2</v>
      </c>
      <c r="BB155" s="59">
        <v>107516.7</v>
      </c>
      <c r="BC155" s="59">
        <v>1518203.52</v>
      </c>
      <c r="BD155" s="58">
        <v>207592</v>
      </c>
      <c r="BE155" s="58">
        <v>0</v>
      </c>
      <c r="BF155" s="58">
        <v>294006.58</v>
      </c>
      <c r="BG155" s="58">
        <v>0</v>
      </c>
      <c r="BH155" s="58">
        <v>0</v>
      </c>
      <c r="BI155" s="58">
        <v>0</v>
      </c>
      <c r="BJ155" s="58">
        <f t="shared" si="8"/>
        <v>0</v>
      </c>
      <c r="BK155" s="58">
        <v>0</v>
      </c>
      <c r="BL155" s="58">
        <v>5989</v>
      </c>
      <c r="BM155" s="58">
        <v>1232</v>
      </c>
      <c r="BN155" s="59">
        <v>18</v>
      </c>
      <c r="BO155" s="59">
        <v>-2</v>
      </c>
      <c r="BP155" s="59">
        <v>-32</v>
      </c>
      <c r="BQ155" s="59">
        <v>-90</v>
      </c>
      <c r="BR155" s="59">
        <v>-152</v>
      </c>
      <c r="BS155" s="59">
        <v>-325</v>
      </c>
      <c r="BT155" s="59">
        <v>23</v>
      </c>
      <c r="BU155" s="59">
        <v>0</v>
      </c>
      <c r="BV155" s="59">
        <v>64</v>
      </c>
      <c r="BW155" s="59">
        <v>-1188</v>
      </c>
      <c r="BX155" s="59">
        <v>-22</v>
      </c>
      <c r="BY155" s="59">
        <v>5515</v>
      </c>
      <c r="BZ155" s="59">
        <v>1</v>
      </c>
      <c r="CA155" s="59">
        <v>210</v>
      </c>
      <c r="CB155" s="59">
        <v>107</v>
      </c>
      <c r="CC155" s="59">
        <v>583</v>
      </c>
      <c r="CD155" s="59">
        <v>275</v>
      </c>
      <c r="CE155" s="59">
        <v>13</v>
      </c>
      <c r="CF155" s="60"/>
    </row>
    <row r="156" spans="1:84" s="72" customFormat="1" ht="15.6" customHeight="1" x14ac:dyDescent="0.3">
      <c r="A156" s="65">
        <v>18</v>
      </c>
      <c r="B156" s="45" t="s">
        <v>584</v>
      </c>
      <c r="C156" s="66"/>
      <c r="D156" s="67" t="s">
        <v>585</v>
      </c>
      <c r="E156" s="68" t="s">
        <v>90</v>
      </c>
      <c r="F156" s="67" t="s">
        <v>490</v>
      </c>
      <c r="G156" s="58">
        <v>13456186</v>
      </c>
      <c r="H156" s="58">
        <v>10189578</v>
      </c>
      <c r="I156" s="58">
        <v>12550</v>
      </c>
      <c r="J156" s="58">
        <v>0</v>
      </c>
      <c r="K156" s="58">
        <v>0</v>
      </c>
      <c r="L156" s="58">
        <v>23750482</v>
      </c>
      <c r="M156" s="58">
        <v>0</v>
      </c>
      <c r="N156" s="58">
        <v>0</v>
      </c>
      <c r="O156" s="58">
        <v>1847476</v>
      </c>
      <c r="P156" s="58">
        <v>4830905</v>
      </c>
      <c r="Q156" s="58">
        <v>0</v>
      </c>
      <c r="R156" s="58">
        <v>3238129</v>
      </c>
      <c r="S156" s="58">
        <v>8603764</v>
      </c>
      <c r="T156" s="58">
        <v>2834227</v>
      </c>
      <c r="U156" s="58">
        <v>0</v>
      </c>
      <c r="V156" s="58">
        <v>0</v>
      </c>
      <c r="W156" s="58">
        <v>772514</v>
      </c>
      <c r="X156" s="58">
        <v>1725081</v>
      </c>
      <c r="Y156" s="58">
        <v>23852096</v>
      </c>
      <c r="Z156" s="62">
        <v>0.113</v>
      </c>
      <c r="AA156" s="58">
        <v>1725081</v>
      </c>
      <c r="AB156" s="58">
        <v>0</v>
      </c>
      <c r="AC156" s="58">
        <v>0</v>
      </c>
      <c r="AD156" s="58">
        <v>0</v>
      </c>
      <c r="AE156" s="58">
        <v>300</v>
      </c>
      <c r="AF156" s="58">
        <f t="shared" si="6"/>
        <v>300</v>
      </c>
      <c r="AG156" s="58">
        <v>858368</v>
      </c>
      <c r="AH156" s="58">
        <v>78301</v>
      </c>
      <c r="AI156" s="58">
        <v>217455</v>
      </c>
      <c r="AJ156" s="58">
        <v>444</v>
      </c>
      <c r="AK156" s="58">
        <v>76921</v>
      </c>
      <c r="AL156" s="58">
        <v>15599</v>
      </c>
      <c r="AM156" s="58">
        <v>62709</v>
      </c>
      <c r="AN156" s="58">
        <v>13049</v>
      </c>
      <c r="AO156" s="58">
        <v>27363</v>
      </c>
      <c r="AP156" s="58">
        <v>0</v>
      </c>
      <c r="AQ156" s="58">
        <v>71617</v>
      </c>
      <c r="AR156" s="58">
        <v>21509</v>
      </c>
      <c r="AS156" s="58">
        <v>0</v>
      </c>
      <c r="AT156" s="58">
        <v>17226</v>
      </c>
      <c r="AU156" s="58">
        <v>15209</v>
      </c>
      <c r="AV156" s="58">
        <v>46005</v>
      </c>
      <c r="AW156" s="58">
        <v>1521774</v>
      </c>
      <c r="AX156" s="58">
        <v>0</v>
      </c>
      <c r="AY156" s="62">
        <f t="shared" si="7"/>
        <v>0</v>
      </c>
      <c r="AZ156" s="58">
        <v>0</v>
      </c>
      <c r="BA156" s="62">
        <v>6.7000000000000004E-2</v>
      </c>
      <c r="BB156" s="58">
        <v>185027</v>
      </c>
      <c r="BC156" s="58">
        <v>2487946</v>
      </c>
      <c r="BD156" s="58">
        <v>205264</v>
      </c>
      <c r="BE156" s="58">
        <v>0</v>
      </c>
      <c r="BF156" s="58">
        <v>316636</v>
      </c>
      <c r="BG156" s="58">
        <v>0</v>
      </c>
      <c r="BH156" s="58">
        <v>0</v>
      </c>
      <c r="BI156" s="58">
        <v>0</v>
      </c>
      <c r="BJ156" s="58">
        <f t="shared" si="8"/>
        <v>0</v>
      </c>
      <c r="BK156" s="58">
        <v>0</v>
      </c>
      <c r="BL156" s="58">
        <v>3887</v>
      </c>
      <c r="BM156" s="58">
        <v>671</v>
      </c>
      <c r="BN156" s="58">
        <v>28</v>
      </c>
      <c r="BO156" s="58">
        <v>-8</v>
      </c>
      <c r="BP156" s="58">
        <v>-17</v>
      </c>
      <c r="BQ156" s="58">
        <v>-55</v>
      </c>
      <c r="BR156" s="58">
        <v>-102</v>
      </c>
      <c r="BS156" s="58">
        <v>-162</v>
      </c>
      <c r="BT156" s="58">
        <v>17</v>
      </c>
      <c r="BU156" s="58">
        <v>0</v>
      </c>
      <c r="BV156" s="58">
        <v>11</v>
      </c>
      <c r="BW156" s="58">
        <v>-779</v>
      </c>
      <c r="BX156" s="58">
        <v>-21</v>
      </c>
      <c r="BY156" s="58">
        <v>3470</v>
      </c>
      <c r="BZ156" s="58">
        <v>0</v>
      </c>
      <c r="CA156" s="58">
        <v>105</v>
      </c>
      <c r="CB156" s="58">
        <v>60</v>
      </c>
      <c r="CC156" s="58">
        <v>392</v>
      </c>
      <c r="CD156" s="58">
        <v>197</v>
      </c>
      <c r="CE156" s="58">
        <v>0</v>
      </c>
      <c r="CF156" s="61"/>
    </row>
    <row r="157" spans="1:84" s="72" customFormat="1" ht="15.6" customHeight="1" x14ac:dyDescent="0.3">
      <c r="A157" s="65">
        <v>18</v>
      </c>
      <c r="B157" s="66" t="s">
        <v>491</v>
      </c>
      <c r="C157" s="66" t="s">
        <v>421</v>
      </c>
      <c r="D157" s="64" t="s">
        <v>492</v>
      </c>
      <c r="E157" s="47" t="s">
        <v>90</v>
      </c>
      <c r="F157" s="64" t="s">
        <v>493</v>
      </c>
      <c r="G157" s="58">
        <v>9023626.1699999999</v>
      </c>
      <c r="H157" s="58">
        <v>0</v>
      </c>
      <c r="I157" s="58">
        <v>201169.54</v>
      </c>
      <c r="J157" s="58">
        <v>0</v>
      </c>
      <c r="K157" s="58">
        <v>0</v>
      </c>
      <c r="L157" s="58">
        <v>9224795.7100000009</v>
      </c>
      <c r="M157" s="58">
        <v>0</v>
      </c>
      <c r="N157" s="58">
        <v>109095.14</v>
      </c>
      <c r="O157" s="58">
        <v>640876.86</v>
      </c>
      <c r="P157" s="58">
        <v>1574995.46</v>
      </c>
      <c r="Q157" s="58">
        <v>0</v>
      </c>
      <c r="R157" s="58">
        <v>615216.35</v>
      </c>
      <c r="S157" s="58">
        <v>4880046.03</v>
      </c>
      <c r="T157" s="58">
        <v>574931.81999999995</v>
      </c>
      <c r="U157" s="58">
        <v>0</v>
      </c>
      <c r="V157" s="58">
        <v>0</v>
      </c>
      <c r="W157" s="58">
        <v>340600.93</v>
      </c>
      <c r="X157" s="58">
        <v>610480.6</v>
      </c>
      <c r="Y157" s="58">
        <v>9346243.1899999995</v>
      </c>
      <c r="Z157" s="62">
        <v>5.7742993801348716E-2</v>
      </c>
      <c r="AA157" s="58">
        <v>601487.62</v>
      </c>
      <c r="AB157" s="58">
        <v>0</v>
      </c>
      <c r="AC157" s="58">
        <v>0</v>
      </c>
      <c r="AD157" s="58">
        <v>0</v>
      </c>
      <c r="AE157" s="58">
        <v>0</v>
      </c>
      <c r="AF157" s="58">
        <f t="shared" si="6"/>
        <v>0</v>
      </c>
      <c r="AG157" s="58">
        <v>172587.3</v>
      </c>
      <c r="AH157" s="58">
        <v>15571.08</v>
      </c>
      <c r="AI157" s="58">
        <v>28270.400000000001</v>
      </c>
      <c r="AJ157" s="58">
        <v>914.23</v>
      </c>
      <c r="AK157" s="58">
        <v>30085.5</v>
      </c>
      <c r="AL157" s="58">
        <v>13214.93</v>
      </c>
      <c r="AM157" s="58">
        <v>36621.64</v>
      </c>
      <c r="AN157" s="58">
        <v>9249</v>
      </c>
      <c r="AO157" s="58">
        <v>9047</v>
      </c>
      <c r="AP157" s="58">
        <v>0</v>
      </c>
      <c r="AQ157" s="58">
        <v>23950.58</v>
      </c>
      <c r="AR157" s="58">
        <v>12700.1</v>
      </c>
      <c r="AS157" s="58">
        <v>0</v>
      </c>
      <c r="AT157" s="58">
        <v>6104.92</v>
      </c>
      <c r="AU157" s="58">
        <v>10371.69</v>
      </c>
      <c r="AV157" s="58">
        <v>34402.14</v>
      </c>
      <c r="AW157" s="58">
        <v>403090.51</v>
      </c>
      <c r="AX157" s="58">
        <v>0</v>
      </c>
      <c r="AY157" s="62">
        <f t="shared" si="7"/>
        <v>0</v>
      </c>
      <c r="AZ157" s="58">
        <v>52.93</v>
      </c>
      <c r="BA157" s="62">
        <v>6.2226345092393817E-2</v>
      </c>
      <c r="BB157" s="58">
        <v>204059.59</v>
      </c>
      <c r="BC157" s="58">
        <v>316991.59999999998</v>
      </c>
      <c r="BD157" s="58">
        <v>207592</v>
      </c>
      <c r="BE157" s="58">
        <v>2.91038304567337E-11</v>
      </c>
      <c r="BF157" s="58">
        <v>100271.37</v>
      </c>
      <c r="BG157" s="58">
        <v>0</v>
      </c>
      <c r="BH157" s="58">
        <v>0</v>
      </c>
      <c r="BI157" s="58">
        <v>0</v>
      </c>
      <c r="BJ157" s="58">
        <f t="shared" si="8"/>
        <v>0</v>
      </c>
      <c r="BK157" s="58">
        <v>0</v>
      </c>
      <c r="BL157" s="58">
        <v>1034</v>
      </c>
      <c r="BM157" s="58">
        <v>296</v>
      </c>
      <c r="BN157" s="58">
        <v>0</v>
      </c>
      <c r="BO157" s="58">
        <v>0</v>
      </c>
      <c r="BP157" s="58">
        <v>-7</v>
      </c>
      <c r="BQ157" s="58">
        <v>-33</v>
      </c>
      <c r="BR157" s="58">
        <v>-88</v>
      </c>
      <c r="BS157" s="58">
        <v>-76</v>
      </c>
      <c r="BT157" s="58">
        <v>11</v>
      </c>
      <c r="BU157" s="58">
        <v>0</v>
      </c>
      <c r="BV157" s="58">
        <v>1</v>
      </c>
      <c r="BW157" s="58">
        <v>-259</v>
      </c>
      <c r="BX157" s="58">
        <v>0</v>
      </c>
      <c r="BY157" s="58">
        <v>879</v>
      </c>
      <c r="BZ157" s="58">
        <v>6</v>
      </c>
      <c r="CA157" s="58">
        <v>108</v>
      </c>
      <c r="CB157" s="58">
        <v>32</v>
      </c>
      <c r="CC157" s="58">
        <v>127</v>
      </c>
      <c r="CD157" s="58">
        <v>0</v>
      </c>
      <c r="CE157" s="58">
        <v>0</v>
      </c>
      <c r="CF157" s="61"/>
    </row>
    <row r="158" spans="1:84" ht="15.6" customHeight="1" x14ac:dyDescent="0.3">
      <c r="A158" s="36">
        <v>18</v>
      </c>
      <c r="B158" s="37" t="s">
        <v>494</v>
      </c>
      <c r="C158" s="37" t="s">
        <v>495</v>
      </c>
      <c r="D158" s="38" t="s">
        <v>496</v>
      </c>
      <c r="E158" s="39" t="s">
        <v>90</v>
      </c>
      <c r="F158" s="38" t="s">
        <v>493</v>
      </c>
      <c r="G158" s="59">
        <v>2720771.12</v>
      </c>
      <c r="H158" s="59">
        <v>0</v>
      </c>
      <c r="I158" s="59">
        <v>15747.16</v>
      </c>
      <c r="J158" s="59">
        <v>0</v>
      </c>
      <c r="K158" s="58">
        <v>-15.48</v>
      </c>
      <c r="L158" s="58">
        <v>2736502.8</v>
      </c>
      <c r="M158" s="58">
        <v>0</v>
      </c>
      <c r="N158" s="59">
        <v>0</v>
      </c>
      <c r="O158" s="59">
        <v>225275.98</v>
      </c>
      <c r="P158" s="57">
        <v>385973.7</v>
      </c>
      <c r="Q158" s="59">
        <v>0</v>
      </c>
      <c r="R158" s="59">
        <v>267302.18</v>
      </c>
      <c r="S158" s="59">
        <v>1354006.78</v>
      </c>
      <c r="T158" s="59">
        <v>204081.51</v>
      </c>
      <c r="U158" s="59">
        <v>0</v>
      </c>
      <c r="V158" s="59">
        <v>0</v>
      </c>
      <c r="W158" s="59">
        <v>54363.48</v>
      </c>
      <c r="X158" s="58">
        <v>288929.45</v>
      </c>
      <c r="Y158" s="58">
        <v>2779933.08</v>
      </c>
      <c r="Z158" s="62">
        <v>4.5971202458220735E-2</v>
      </c>
      <c r="AA158" s="58">
        <v>288929.45</v>
      </c>
      <c r="AB158" s="58">
        <v>0</v>
      </c>
      <c r="AC158" s="58">
        <v>0</v>
      </c>
      <c r="AD158" s="58">
        <v>0</v>
      </c>
      <c r="AE158" s="58">
        <v>0</v>
      </c>
      <c r="AF158" s="58">
        <f t="shared" si="6"/>
        <v>0</v>
      </c>
      <c r="AG158" s="58">
        <v>60425.96</v>
      </c>
      <c r="AH158" s="59">
        <v>4514.5200000000004</v>
      </c>
      <c r="AI158" s="59">
        <v>5990.6</v>
      </c>
      <c r="AJ158" s="58">
        <v>0</v>
      </c>
      <c r="AK158" s="59">
        <v>19128</v>
      </c>
      <c r="AL158" s="59">
        <v>6265.25</v>
      </c>
      <c r="AM158" s="59">
        <v>9308</v>
      </c>
      <c r="AN158" s="59">
        <v>5000</v>
      </c>
      <c r="AO158" s="59">
        <v>450</v>
      </c>
      <c r="AP158" s="59">
        <v>0</v>
      </c>
      <c r="AQ158" s="59">
        <v>5633.43</v>
      </c>
      <c r="AR158" s="59">
        <v>4963.6000000000004</v>
      </c>
      <c r="AS158" s="59">
        <v>0</v>
      </c>
      <c r="AT158" s="59">
        <v>0</v>
      </c>
      <c r="AU158" s="59">
        <v>1700.11</v>
      </c>
      <c r="AV158" s="59">
        <v>12780.21</v>
      </c>
      <c r="AW158" s="59">
        <v>136159.67999999999</v>
      </c>
      <c r="AX158" s="59">
        <v>31908</v>
      </c>
      <c r="AY158" s="63">
        <f t="shared" si="7"/>
        <v>0.23434250139248272</v>
      </c>
      <c r="AZ158" s="58">
        <v>0</v>
      </c>
      <c r="BA158" s="62">
        <v>9.9999816910657097E-2</v>
      </c>
      <c r="BB158" s="59">
        <v>42293.97</v>
      </c>
      <c r="BC158" s="59">
        <v>82783.149999999994</v>
      </c>
      <c r="BD158" s="58">
        <v>136038.15</v>
      </c>
      <c r="BE158" s="58">
        <v>0</v>
      </c>
      <c r="BF158" s="58">
        <v>31834.97</v>
      </c>
      <c r="BG158" s="58">
        <v>0</v>
      </c>
      <c r="BH158" s="58">
        <v>0</v>
      </c>
      <c r="BI158" s="58">
        <v>0</v>
      </c>
      <c r="BJ158" s="58">
        <f t="shared" si="8"/>
        <v>0</v>
      </c>
      <c r="BK158" s="58">
        <v>0</v>
      </c>
      <c r="BL158" s="58">
        <v>477</v>
      </c>
      <c r="BM158" s="58">
        <v>118</v>
      </c>
      <c r="BN158" s="59">
        <v>1</v>
      </c>
      <c r="BO158" s="59">
        <v>0</v>
      </c>
      <c r="BP158" s="59">
        <v>-7</v>
      </c>
      <c r="BQ158" s="59">
        <v>-9</v>
      </c>
      <c r="BR158" s="59">
        <v>-36</v>
      </c>
      <c r="BS158" s="59">
        <v>-28</v>
      </c>
      <c r="BT158" s="59">
        <v>0</v>
      </c>
      <c r="BU158" s="59">
        <v>0</v>
      </c>
      <c r="BV158" s="59">
        <v>0</v>
      </c>
      <c r="BW158" s="59">
        <v>-83</v>
      </c>
      <c r="BX158" s="59">
        <v>0</v>
      </c>
      <c r="BY158" s="59">
        <v>433</v>
      </c>
      <c r="BZ158" s="59">
        <v>1</v>
      </c>
      <c r="CA158" s="59">
        <v>8</v>
      </c>
      <c r="CB158" s="59">
        <v>11</v>
      </c>
      <c r="CC158" s="59">
        <v>57</v>
      </c>
      <c r="CD158" s="59">
        <v>7</v>
      </c>
      <c r="CE158" s="59">
        <v>0</v>
      </c>
      <c r="CF158" s="60"/>
    </row>
    <row r="159" spans="1:84" s="72" customFormat="1" ht="15.6" customHeight="1" x14ac:dyDescent="0.3">
      <c r="A159" s="65">
        <v>19</v>
      </c>
      <c r="B159" s="66" t="s">
        <v>587</v>
      </c>
      <c r="C159" s="66" t="s">
        <v>497</v>
      </c>
      <c r="D159" s="64" t="s">
        <v>498</v>
      </c>
      <c r="E159" s="47" t="s">
        <v>90</v>
      </c>
      <c r="F159" s="64" t="s">
        <v>499</v>
      </c>
      <c r="G159" s="58">
        <v>60478058.299999997</v>
      </c>
      <c r="H159" s="58">
        <v>0</v>
      </c>
      <c r="I159" s="58">
        <v>975464.97</v>
      </c>
      <c r="J159" s="58">
        <v>8475.07</v>
      </c>
      <c r="K159" s="58">
        <v>0</v>
      </c>
      <c r="L159" s="58">
        <v>61461998.340000004</v>
      </c>
      <c r="M159" s="58">
        <v>167899.38</v>
      </c>
      <c r="N159" s="58">
        <v>0</v>
      </c>
      <c r="O159" s="58">
        <v>6005385.5499999998</v>
      </c>
      <c r="P159" s="58">
        <v>17735284.879999999</v>
      </c>
      <c r="Q159" s="58">
        <v>0</v>
      </c>
      <c r="R159" s="58">
        <v>4771344.09</v>
      </c>
      <c r="S159" s="58">
        <v>18614917.07</v>
      </c>
      <c r="T159" s="58">
        <v>9285821.0199999996</v>
      </c>
      <c r="U159" s="58">
        <v>0</v>
      </c>
      <c r="V159" s="58">
        <v>0</v>
      </c>
      <c r="W159" s="58">
        <v>1378403.16</v>
      </c>
      <c r="X159" s="58">
        <v>3059929.5</v>
      </c>
      <c r="Y159" s="58">
        <v>60851085.270000003</v>
      </c>
      <c r="Z159" s="62">
        <v>0.14048443698133709</v>
      </c>
      <c r="AA159" s="58">
        <v>3059929.5</v>
      </c>
      <c r="AB159" s="58">
        <v>0</v>
      </c>
      <c r="AC159" s="58">
        <v>167899.38</v>
      </c>
      <c r="AD159" s="58">
        <v>0</v>
      </c>
      <c r="AE159" s="58">
        <v>0</v>
      </c>
      <c r="AF159" s="58">
        <f t="shared" si="6"/>
        <v>0</v>
      </c>
      <c r="AG159" s="58">
        <v>2160499.9700000002</v>
      </c>
      <c r="AH159" s="58">
        <v>181306.14</v>
      </c>
      <c r="AI159" s="58">
        <v>528965.54</v>
      </c>
      <c r="AJ159" s="58">
        <v>0</v>
      </c>
      <c r="AK159" s="58">
        <v>178520.27</v>
      </c>
      <c r="AL159" s="58">
        <v>12868.41</v>
      </c>
      <c r="AM159" s="58">
        <v>154739.78</v>
      </c>
      <c r="AN159" s="58">
        <v>9575</v>
      </c>
      <c r="AO159" s="58">
        <v>5589</v>
      </c>
      <c r="AP159" s="58">
        <v>62400</v>
      </c>
      <c r="AQ159" s="58">
        <v>135508.82</v>
      </c>
      <c r="AR159" s="58">
        <v>41663.93</v>
      </c>
      <c r="AS159" s="58">
        <v>1119.74</v>
      </c>
      <c r="AT159" s="58">
        <v>45041.19</v>
      </c>
      <c r="AU159" s="58">
        <v>1391.95</v>
      </c>
      <c r="AV159" s="58">
        <v>113134.33</v>
      </c>
      <c r="AW159" s="58">
        <v>3632324.07</v>
      </c>
      <c r="AX159" s="58">
        <v>0</v>
      </c>
      <c r="AY159" s="62">
        <f t="shared" si="7"/>
        <v>0</v>
      </c>
      <c r="AZ159" s="58">
        <v>0</v>
      </c>
      <c r="BA159" s="62">
        <v>5.03163201271878E-2</v>
      </c>
      <c r="BB159" s="58">
        <v>1550853.22</v>
      </c>
      <c r="BC159" s="58">
        <v>6945372.4500000002</v>
      </c>
      <c r="BD159" s="58">
        <v>207363.01</v>
      </c>
      <c r="BE159" s="58">
        <v>1.00000000093132E-2</v>
      </c>
      <c r="BF159" s="58">
        <v>593703.49999999895</v>
      </c>
      <c r="BG159" s="58">
        <v>0</v>
      </c>
      <c r="BH159" s="58">
        <v>0</v>
      </c>
      <c r="BI159" s="58">
        <v>0</v>
      </c>
      <c r="BJ159" s="58">
        <f t="shared" si="8"/>
        <v>0</v>
      </c>
      <c r="BK159" s="58">
        <v>0</v>
      </c>
      <c r="BL159" s="58">
        <v>11586</v>
      </c>
      <c r="BM159" s="58">
        <v>4793</v>
      </c>
      <c r="BN159" s="58">
        <v>0</v>
      </c>
      <c r="BO159" s="58">
        <v>0</v>
      </c>
      <c r="BP159" s="58">
        <v>-177</v>
      </c>
      <c r="BQ159" s="58">
        <v>-299</v>
      </c>
      <c r="BR159" s="58">
        <v>-1265</v>
      </c>
      <c r="BS159" s="58">
        <v>-1685</v>
      </c>
      <c r="BT159" s="58">
        <v>0</v>
      </c>
      <c r="BU159" s="58">
        <v>0</v>
      </c>
      <c r="BV159" s="58">
        <v>-1</v>
      </c>
      <c r="BW159" s="58">
        <v>-2149</v>
      </c>
      <c r="BX159" s="58">
        <v>-1</v>
      </c>
      <c r="BY159" s="58">
        <v>10802</v>
      </c>
      <c r="BZ159" s="58">
        <v>0</v>
      </c>
      <c r="CA159" s="58">
        <v>291</v>
      </c>
      <c r="CB159" s="58">
        <v>125</v>
      </c>
      <c r="CC159" s="58">
        <v>1546</v>
      </c>
      <c r="CD159" s="58">
        <v>176</v>
      </c>
      <c r="CE159" s="58">
        <v>11</v>
      </c>
      <c r="CF159" s="61" t="s">
        <v>573</v>
      </c>
    </row>
    <row r="160" spans="1:84" s="72" customFormat="1" ht="15.6" customHeight="1" x14ac:dyDescent="0.3">
      <c r="A160" s="51">
        <v>19</v>
      </c>
      <c r="B160" s="52" t="s">
        <v>500</v>
      </c>
      <c r="C160" s="52" t="s">
        <v>501</v>
      </c>
      <c r="D160" s="64" t="s">
        <v>502</v>
      </c>
      <c r="E160" s="47" t="s">
        <v>90</v>
      </c>
      <c r="F160" s="64" t="s">
        <v>503</v>
      </c>
      <c r="G160" s="58">
        <v>36964228.399999999</v>
      </c>
      <c r="H160" s="58">
        <v>0</v>
      </c>
      <c r="I160" s="58">
        <v>481985.76</v>
      </c>
      <c r="J160" s="58">
        <v>0</v>
      </c>
      <c r="K160" s="58">
        <v>3985.33</v>
      </c>
      <c r="L160" s="58">
        <v>37450199.490000002</v>
      </c>
      <c r="M160" s="58">
        <v>0</v>
      </c>
      <c r="N160" s="58">
        <v>0</v>
      </c>
      <c r="O160" s="58">
        <v>5103004.6900000004</v>
      </c>
      <c r="P160" s="58">
        <v>3659568.21</v>
      </c>
      <c r="Q160" s="58">
        <v>0</v>
      </c>
      <c r="R160" s="58">
        <v>4112323.97</v>
      </c>
      <c r="S160" s="58">
        <v>18257783.41</v>
      </c>
      <c r="T160" s="58">
        <v>3932558.75</v>
      </c>
      <c r="U160" s="58">
        <v>0</v>
      </c>
      <c r="V160" s="58">
        <v>0</v>
      </c>
      <c r="W160" s="58">
        <v>624650.01</v>
      </c>
      <c r="X160" s="58">
        <v>2134280.0700000003</v>
      </c>
      <c r="Y160" s="58">
        <v>37824169.109999999</v>
      </c>
      <c r="Z160" s="62">
        <v>0.14251050537281065</v>
      </c>
      <c r="AA160" s="58">
        <v>2130294.7400000002</v>
      </c>
      <c r="AB160" s="58">
        <v>0</v>
      </c>
      <c r="AC160" s="58">
        <v>0</v>
      </c>
      <c r="AD160" s="58">
        <v>0</v>
      </c>
      <c r="AE160" s="58">
        <v>0</v>
      </c>
      <c r="AF160" s="58">
        <f t="shared" si="6"/>
        <v>0</v>
      </c>
      <c r="AG160" s="58">
        <v>1057147.21</v>
      </c>
      <c r="AH160" s="58">
        <v>88920.35</v>
      </c>
      <c r="AI160" s="58">
        <v>209588.34</v>
      </c>
      <c r="AJ160" s="58">
        <v>0</v>
      </c>
      <c r="AK160" s="58">
        <v>145712.73000000001</v>
      </c>
      <c r="AL160" s="58">
        <v>4058.81</v>
      </c>
      <c r="AM160" s="58">
        <v>113067.68</v>
      </c>
      <c r="AN160" s="58">
        <v>9375</v>
      </c>
      <c r="AO160" s="58">
        <v>3978.12</v>
      </c>
      <c r="AP160" s="58">
        <v>0</v>
      </c>
      <c r="AQ160" s="58">
        <v>63083.12</v>
      </c>
      <c r="AR160" s="58">
        <v>30453.38</v>
      </c>
      <c r="AS160" s="58">
        <v>0</v>
      </c>
      <c r="AT160" s="58">
        <v>12388.46</v>
      </c>
      <c r="AU160" s="58">
        <v>46963.19</v>
      </c>
      <c r="AV160" s="58">
        <v>57599.65</v>
      </c>
      <c r="AW160" s="58">
        <v>1842336.04</v>
      </c>
      <c r="AX160" s="58">
        <v>0</v>
      </c>
      <c r="AY160" s="62">
        <f t="shared" si="7"/>
        <v>0</v>
      </c>
      <c r="AZ160" s="58">
        <v>0</v>
      </c>
      <c r="BA160" s="62">
        <v>4.9999889581250845E-2</v>
      </c>
      <c r="BB160" s="58">
        <v>698741.56</v>
      </c>
      <c r="BC160" s="58">
        <v>4569049.3099999996</v>
      </c>
      <c r="BD160" s="58">
        <v>207592.02</v>
      </c>
      <c r="BE160" s="58">
        <v>2.0000000047730299E-2</v>
      </c>
      <c r="BF160" s="58">
        <v>382133.06</v>
      </c>
      <c r="BG160" s="58">
        <v>0</v>
      </c>
      <c r="BH160" s="58">
        <v>0</v>
      </c>
      <c r="BI160" s="58">
        <v>0</v>
      </c>
      <c r="BJ160" s="58">
        <f t="shared" si="8"/>
        <v>0</v>
      </c>
      <c r="BK160" s="58">
        <v>0</v>
      </c>
      <c r="BL160" s="58">
        <v>6900</v>
      </c>
      <c r="BM160" s="58">
        <v>1449</v>
      </c>
      <c r="BN160" s="58">
        <v>0</v>
      </c>
      <c r="BO160" s="58">
        <v>0</v>
      </c>
      <c r="BP160" s="58">
        <v>-37</v>
      </c>
      <c r="BQ160" s="58">
        <v>-134</v>
      </c>
      <c r="BR160" s="58">
        <v>-229</v>
      </c>
      <c r="BS160" s="58">
        <v>-464</v>
      </c>
      <c r="BT160" s="58">
        <v>1</v>
      </c>
      <c r="BU160" s="58">
        <v>0</v>
      </c>
      <c r="BV160" s="58">
        <v>40</v>
      </c>
      <c r="BW160" s="58">
        <v>-922</v>
      </c>
      <c r="BX160" s="58">
        <v>-6</v>
      </c>
      <c r="BY160" s="58">
        <v>6598</v>
      </c>
      <c r="BZ160" s="58">
        <v>99</v>
      </c>
      <c r="CA160" s="58">
        <v>125</v>
      </c>
      <c r="CB160" s="58">
        <v>74</v>
      </c>
      <c r="CC160" s="58">
        <v>725</v>
      </c>
      <c r="CD160" s="58">
        <v>1</v>
      </c>
      <c r="CE160" s="58">
        <v>4</v>
      </c>
      <c r="CF160" s="61"/>
    </row>
    <row r="161" spans="1:84" s="72" customFormat="1" ht="15.6" customHeight="1" x14ac:dyDescent="0.3">
      <c r="A161" s="76">
        <v>19</v>
      </c>
      <c r="B161" s="69" t="s">
        <v>504</v>
      </c>
      <c r="C161" s="69" t="s">
        <v>135</v>
      </c>
      <c r="D161" s="64" t="s">
        <v>505</v>
      </c>
      <c r="E161" s="47" t="s">
        <v>90</v>
      </c>
      <c r="F161" s="64" t="s">
        <v>506</v>
      </c>
      <c r="G161" s="58">
        <v>2817053.16</v>
      </c>
      <c r="H161" s="58">
        <v>0</v>
      </c>
      <c r="I161" s="58">
        <v>5084.13</v>
      </c>
      <c r="J161" s="58">
        <v>0</v>
      </c>
      <c r="K161" s="58">
        <v>691.24</v>
      </c>
      <c r="L161" s="58">
        <v>2822828.53</v>
      </c>
      <c r="M161" s="58">
        <v>0</v>
      </c>
      <c r="N161" s="58">
        <v>0</v>
      </c>
      <c r="O161" s="58">
        <v>244715.28</v>
      </c>
      <c r="P161" s="58">
        <v>242567.05</v>
      </c>
      <c r="Q161" s="58">
        <v>0</v>
      </c>
      <c r="R161" s="58">
        <v>125452.71</v>
      </c>
      <c r="S161" s="58">
        <v>1801717.33</v>
      </c>
      <c r="T161" s="58">
        <v>161462</v>
      </c>
      <c r="U161" s="58">
        <v>0</v>
      </c>
      <c r="V161" s="58">
        <v>0</v>
      </c>
      <c r="W161" s="58">
        <v>38569.300000000003</v>
      </c>
      <c r="X161" s="58">
        <v>312039.59999999998</v>
      </c>
      <c r="Y161" s="58">
        <v>2926523.27</v>
      </c>
      <c r="Z161" s="62">
        <v>6.8552841935010198E-2</v>
      </c>
      <c r="AA161" s="58">
        <v>311348.36</v>
      </c>
      <c r="AB161" s="58">
        <v>0</v>
      </c>
      <c r="AC161" s="58">
        <v>0</v>
      </c>
      <c r="AD161" s="58">
        <v>691.24</v>
      </c>
      <c r="AE161" s="58">
        <v>234.45</v>
      </c>
      <c r="AF161" s="58">
        <f t="shared" si="6"/>
        <v>925.69</v>
      </c>
      <c r="AG161" s="58">
        <v>77586.03</v>
      </c>
      <c r="AH161" s="58">
        <v>7300.02</v>
      </c>
      <c r="AI161" s="58">
        <v>0</v>
      </c>
      <c r="AJ161" s="58">
        <v>0</v>
      </c>
      <c r="AK161" s="58">
        <v>12600</v>
      </c>
      <c r="AL161" s="58">
        <v>11855</v>
      </c>
      <c r="AM161" s="58">
        <v>17337.830000000002</v>
      </c>
      <c r="AN161" s="58">
        <v>9175</v>
      </c>
      <c r="AO161" s="58">
        <v>0</v>
      </c>
      <c r="AP161" s="58">
        <v>0</v>
      </c>
      <c r="AQ161" s="58">
        <v>13442.83</v>
      </c>
      <c r="AR161" s="58">
        <v>3911</v>
      </c>
      <c r="AS161" s="58">
        <v>0</v>
      </c>
      <c r="AT161" s="58">
        <v>3590.75</v>
      </c>
      <c r="AU161" s="58">
        <v>904</v>
      </c>
      <c r="AV161" s="58">
        <v>7068.29</v>
      </c>
      <c r="AW161" s="58">
        <v>164771</v>
      </c>
      <c r="AX161" s="58">
        <v>0</v>
      </c>
      <c r="AY161" s="62">
        <f t="shared" si="7"/>
        <v>0</v>
      </c>
      <c r="AZ161" s="58">
        <v>0</v>
      </c>
      <c r="BA161" s="62">
        <v>9.9987754767395326E-2</v>
      </c>
      <c r="BB161" s="58">
        <v>58169.64</v>
      </c>
      <c r="BC161" s="58">
        <v>134947.35999999999</v>
      </c>
      <c r="BD161" s="58">
        <v>140700</v>
      </c>
      <c r="BE161" s="58">
        <v>0</v>
      </c>
      <c r="BF161" s="58">
        <v>40406.07</v>
      </c>
      <c r="BG161" s="58">
        <v>0</v>
      </c>
      <c r="BH161" s="58">
        <v>0</v>
      </c>
      <c r="BI161" s="58">
        <v>0</v>
      </c>
      <c r="BJ161" s="58">
        <f t="shared" si="8"/>
        <v>0</v>
      </c>
      <c r="BK161" s="58">
        <v>0</v>
      </c>
      <c r="BL161" s="58">
        <v>381</v>
      </c>
      <c r="BM161" s="58">
        <v>95</v>
      </c>
      <c r="BN161" s="58">
        <v>1</v>
      </c>
      <c r="BO161" s="58">
        <v>0</v>
      </c>
      <c r="BP161" s="58">
        <v>-5</v>
      </c>
      <c r="BQ161" s="58">
        <v>-4</v>
      </c>
      <c r="BR161" s="58">
        <v>-35</v>
      </c>
      <c r="BS161" s="58">
        <v>-28</v>
      </c>
      <c r="BT161" s="58">
        <v>3</v>
      </c>
      <c r="BU161" s="58">
        <v>0</v>
      </c>
      <c r="BV161" s="58">
        <v>-1</v>
      </c>
      <c r="BW161" s="58">
        <v>-107</v>
      </c>
      <c r="BX161" s="58">
        <v>0</v>
      </c>
      <c r="BY161" s="58">
        <v>300</v>
      </c>
      <c r="BZ161" s="58">
        <v>0</v>
      </c>
      <c r="CA161" s="58">
        <v>58</v>
      </c>
      <c r="CB161" s="58">
        <v>12</v>
      </c>
      <c r="CC161" s="58">
        <v>37</v>
      </c>
      <c r="CD161" s="58">
        <v>0</v>
      </c>
      <c r="CE161" s="58">
        <v>0</v>
      </c>
      <c r="CF161" s="61"/>
    </row>
    <row r="162" spans="1:84" s="72" customFormat="1" ht="15.6" customHeight="1" x14ac:dyDescent="0.3">
      <c r="A162" s="49">
        <v>19</v>
      </c>
      <c r="B162" s="73" t="s">
        <v>507</v>
      </c>
      <c r="C162" s="73" t="s">
        <v>508</v>
      </c>
      <c r="D162" s="64" t="s">
        <v>502</v>
      </c>
      <c r="E162" s="47" t="s">
        <v>90</v>
      </c>
      <c r="F162" s="64" t="s">
        <v>503</v>
      </c>
      <c r="G162" s="58">
        <v>34251878.693333298</v>
      </c>
      <c r="H162" s="58">
        <v>0</v>
      </c>
      <c r="I162" s="58">
        <v>333045.47666666697</v>
      </c>
      <c r="J162" s="58">
        <v>0</v>
      </c>
      <c r="K162" s="58">
        <v>147.43</v>
      </c>
      <c r="L162" s="58">
        <v>34585071.600000001</v>
      </c>
      <c r="M162" s="58">
        <v>0</v>
      </c>
      <c r="N162" s="58">
        <v>0</v>
      </c>
      <c r="O162" s="58">
        <v>4260191.41</v>
      </c>
      <c r="P162" s="58">
        <v>3348616.28</v>
      </c>
      <c r="Q162" s="58">
        <v>0</v>
      </c>
      <c r="R162" s="58">
        <v>3942371.26</v>
      </c>
      <c r="S162" s="58">
        <v>18534173.690000001</v>
      </c>
      <c r="T162" s="58">
        <v>3248047.11</v>
      </c>
      <c r="U162" s="58">
        <v>0</v>
      </c>
      <c r="V162" s="58">
        <v>0</v>
      </c>
      <c r="W162" s="58">
        <v>520858.29</v>
      </c>
      <c r="X162" s="58">
        <v>2202329.5599999996</v>
      </c>
      <c r="Y162" s="58">
        <v>36056587.600000001</v>
      </c>
      <c r="Z162" s="62">
        <v>7.4515434696338922E-2</v>
      </c>
      <c r="AA162" s="58">
        <v>2201677.7599999998</v>
      </c>
      <c r="AB162" s="58">
        <v>0</v>
      </c>
      <c r="AC162" s="58">
        <v>0</v>
      </c>
      <c r="AD162" s="58">
        <v>147.43</v>
      </c>
      <c r="AE162" s="58">
        <v>0</v>
      </c>
      <c r="AF162" s="58">
        <f t="shared" si="6"/>
        <v>147.43</v>
      </c>
      <c r="AG162" s="58">
        <v>1140830.28</v>
      </c>
      <c r="AH162" s="58">
        <v>91102.76</v>
      </c>
      <c r="AI162" s="58">
        <v>342308.15</v>
      </c>
      <c r="AJ162" s="58">
        <v>0</v>
      </c>
      <c r="AK162" s="58">
        <v>109778.85</v>
      </c>
      <c r="AL162" s="58">
        <v>4030.18</v>
      </c>
      <c r="AM162" s="58">
        <v>83791.12</v>
      </c>
      <c r="AN162" s="58">
        <v>9375</v>
      </c>
      <c r="AO162" s="58">
        <v>20553.689999999999</v>
      </c>
      <c r="AP162" s="58">
        <v>0</v>
      </c>
      <c r="AQ162" s="58">
        <v>50317.86</v>
      </c>
      <c r="AR162" s="58">
        <v>2962.45</v>
      </c>
      <c r="AS162" s="58">
        <v>0</v>
      </c>
      <c r="AT162" s="58">
        <v>3740.84</v>
      </c>
      <c r="AU162" s="58">
        <v>43570.85</v>
      </c>
      <c r="AV162" s="58">
        <v>78350.06</v>
      </c>
      <c r="AW162" s="58">
        <v>1980712.09</v>
      </c>
      <c r="AX162" s="58">
        <v>0</v>
      </c>
      <c r="AY162" s="62">
        <f t="shared" si="7"/>
        <v>0</v>
      </c>
      <c r="AZ162" s="58">
        <v>0</v>
      </c>
      <c r="BA162" s="62">
        <v>5.7521571954535743E-2</v>
      </c>
      <c r="BB162" s="58">
        <v>437419.93</v>
      </c>
      <c r="BC162" s="58">
        <v>2114873.7000000002</v>
      </c>
      <c r="BD162" s="58">
        <v>207592</v>
      </c>
      <c r="BE162" s="58">
        <v>0</v>
      </c>
      <c r="BF162" s="58">
        <v>345211.23</v>
      </c>
      <c r="BG162" s="58">
        <v>0</v>
      </c>
      <c r="BH162" s="58">
        <v>0</v>
      </c>
      <c r="BI162" s="58">
        <v>0</v>
      </c>
      <c r="BJ162" s="58">
        <f t="shared" si="8"/>
        <v>0</v>
      </c>
      <c r="BK162" s="58">
        <v>0</v>
      </c>
      <c r="BL162" s="58">
        <v>6158</v>
      </c>
      <c r="BM162" s="58">
        <v>1208</v>
      </c>
      <c r="BN162" s="58">
        <v>56</v>
      </c>
      <c r="BO162" s="58">
        <v>0</v>
      </c>
      <c r="BP162" s="58">
        <v>-37</v>
      </c>
      <c r="BQ162" s="58">
        <v>-76</v>
      </c>
      <c r="BR162" s="58">
        <v>-204</v>
      </c>
      <c r="BS162" s="58">
        <v>-356</v>
      </c>
      <c r="BT162" s="58">
        <v>0</v>
      </c>
      <c r="BU162" s="58">
        <v>-8</v>
      </c>
      <c r="BV162" s="58">
        <v>0</v>
      </c>
      <c r="BW162" s="58">
        <v>-1786</v>
      </c>
      <c r="BX162" s="58">
        <v>-1</v>
      </c>
      <c r="BY162" s="58">
        <v>4954</v>
      </c>
      <c r="BZ162" s="58">
        <v>2</v>
      </c>
      <c r="CA162" s="58">
        <v>242</v>
      </c>
      <c r="CB162" s="58">
        <v>149</v>
      </c>
      <c r="CC162" s="58">
        <v>1365</v>
      </c>
      <c r="CD162" s="58">
        <v>23</v>
      </c>
      <c r="CE162" s="58">
        <v>7</v>
      </c>
      <c r="CF162" s="61"/>
    </row>
    <row r="163" spans="1:84" ht="15.6" customHeight="1" x14ac:dyDescent="0.3">
      <c r="A163" s="46">
        <v>20</v>
      </c>
      <c r="B163" s="46" t="s">
        <v>509</v>
      </c>
      <c r="C163" s="46" t="s">
        <v>157</v>
      </c>
      <c r="D163" s="46" t="s">
        <v>510</v>
      </c>
      <c r="E163" s="46" t="s">
        <v>115</v>
      </c>
      <c r="F163" s="46" t="s">
        <v>511</v>
      </c>
      <c r="G163" s="59">
        <v>7935641.7199999997</v>
      </c>
      <c r="H163" s="59">
        <v>0.02</v>
      </c>
      <c r="I163" s="59">
        <v>242478.38</v>
      </c>
      <c r="J163" s="59">
        <v>0</v>
      </c>
      <c r="K163" s="58">
        <v>2215.73</v>
      </c>
      <c r="L163" s="58">
        <v>8180335.8499999996</v>
      </c>
      <c r="M163" s="58">
        <v>0</v>
      </c>
      <c r="N163" s="59">
        <v>1884930.19</v>
      </c>
      <c r="O163" s="59">
        <v>445988.69</v>
      </c>
      <c r="P163" s="57">
        <v>2193244.19</v>
      </c>
      <c r="Q163" s="59">
        <v>10992.1</v>
      </c>
      <c r="R163" s="59">
        <v>359798.48</v>
      </c>
      <c r="S163" s="59">
        <v>2045750.59</v>
      </c>
      <c r="T163" s="59">
        <v>296455.99</v>
      </c>
      <c r="U163" s="59">
        <v>0</v>
      </c>
      <c r="V163" s="59">
        <v>0</v>
      </c>
      <c r="W163" s="59">
        <v>294952.46999999997</v>
      </c>
      <c r="X163" s="58">
        <v>727562.08</v>
      </c>
      <c r="Y163" s="58">
        <v>8259674.7800000003</v>
      </c>
      <c r="Z163" s="62">
        <v>0.1055107409624568</v>
      </c>
      <c r="AA163" s="58">
        <v>725384.85</v>
      </c>
      <c r="AB163" s="58">
        <v>0</v>
      </c>
      <c r="AC163" s="58">
        <v>0</v>
      </c>
      <c r="AD163" s="58">
        <v>2177.23</v>
      </c>
      <c r="AE163" s="58">
        <v>96.94</v>
      </c>
      <c r="AF163" s="58">
        <f t="shared" si="6"/>
        <v>2274.17</v>
      </c>
      <c r="AG163" s="58">
        <v>290954.13</v>
      </c>
      <c r="AH163" s="59">
        <v>22543.29</v>
      </c>
      <c r="AI163" s="59">
        <v>47048.88</v>
      </c>
      <c r="AJ163" s="58">
        <v>691.95</v>
      </c>
      <c r="AK163" s="59">
        <v>29964.87</v>
      </c>
      <c r="AL163" s="59">
        <v>34873.919999999998</v>
      </c>
      <c r="AM163" s="59">
        <v>33538.300000000003</v>
      </c>
      <c r="AN163" s="59">
        <v>8800</v>
      </c>
      <c r="AO163" s="59">
        <v>0</v>
      </c>
      <c r="AP163" s="59">
        <v>0</v>
      </c>
      <c r="AQ163" s="59">
        <v>30167.53</v>
      </c>
      <c r="AR163" s="59">
        <v>15000</v>
      </c>
      <c r="AS163" s="59">
        <v>1484.23</v>
      </c>
      <c r="AT163" s="59">
        <v>13336.47</v>
      </c>
      <c r="AU163" s="59">
        <v>6794.46</v>
      </c>
      <c r="AV163" s="59">
        <v>28319.06</v>
      </c>
      <c r="AW163" s="59">
        <v>563517.09</v>
      </c>
      <c r="AX163" s="59">
        <v>0</v>
      </c>
      <c r="AY163" s="63">
        <f t="shared" si="7"/>
        <v>0</v>
      </c>
      <c r="AZ163" s="58">
        <v>0</v>
      </c>
      <c r="BA163" s="62">
        <v>9.140846771998673E-2</v>
      </c>
      <c r="BB163" s="59">
        <v>167354.73000000001</v>
      </c>
      <c r="BC163" s="59">
        <v>669940.71</v>
      </c>
      <c r="BD163" s="58">
        <v>207592</v>
      </c>
      <c r="BE163" s="58">
        <v>5.8207660913467401E-11</v>
      </c>
      <c r="BF163" s="58">
        <v>104996.41</v>
      </c>
      <c r="BG163" s="58">
        <v>0</v>
      </c>
      <c r="BH163" s="58">
        <v>0</v>
      </c>
      <c r="BI163" s="58">
        <v>0</v>
      </c>
      <c r="BJ163" s="58">
        <f t="shared" si="8"/>
        <v>0</v>
      </c>
      <c r="BK163" s="58">
        <v>0</v>
      </c>
      <c r="BL163" s="58">
        <v>627</v>
      </c>
      <c r="BM163" s="58">
        <v>162</v>
      </c>
      <c r="BN163" s="59">
        <v>0</v>
      </c>
      <c r="BO163" s="59">
        <v>0</v>
      </c>
      <c r="BP163" s="59">
        <v>-6</v>
      </c>
      <c r="BQ163" s="59">
        <v>-7</v>
      </c>
      <c r="BR163" s="59">
        <v>-19</v>
      </c>
      <c r="BS163" s="59">
        <v>-16</v>
      </c>
      <c r="BT163" s="59">
        <v>3</v>
      </c>
      <c r="BU163" s="59">
        <v>0</v>
      </c>
      <c r="BV163" s="59">
        <v>3</v>
      </c>
      <c r="BW163" s="59">
        <v>-148</v>
      </c>
      <c r="BX163" s="59">
        <v>-1</v>
      </c>
      <c r="BY163" s="59">
        <v>598</v>
      </c>
      <c r="BZ163" s="59">
        <v>4</v>
      </c>
      <c r="CA163" s="59">
        <v>84</v>
      </c>
      <c r="CB163" s="59">
        <v>28</v>
      </c>
      <c r="CC163" s="59">
        <v>26</v>
      </c>
      <c r="CD163" s="59">
        <v>7</v>
      </c>
      <c r="CE163" s="59">
        <v>4</v>
      </c>
      <c r="CF163" s="60"/>
    </row>
    <row r="164" spans="1:84" ht="15.6" customHeight="1" x14ac:dyDescent="0.3">
      <c r="A164" s="46">
        <v>20</v>
      </c>
      <c r="B164" s="46" t="s">
        <v>512</v>
      </c>
      <c r="C164" s="46" t="s">
        <v>513</v>
      </c>
      <c r="D164" s="46" t="s">
        <v>514</v>
      </c>
      <c r="E164" s="46" t="s">
        <v>110</v>
      </c>
      <c r="F164" s="46" t="s">
        <v>511</v>
      </c>
      <c r="G164" s="59">
        <v>12507141.130000001</v>
      </c>
      <c r="H164" s="59">
        <v>414992.32</v>
      </c>
      <c r="I164" s="59">
        <v>149401.17000000001</v>
      </c>
      <c r="J164" s="59">
        <v>0</v>
      </c>
      <c r="K164" s="58">
        <v>0</v>
      </c>
      <c r="L164" s="58">
        <v>13071534.619999999</v>
      </c>
      <c r="M164" s="58">
        <v>0</v>
      </c>
      <c r="N164" s="59">
        <v>1924428.56</v>
      </c>
      <c r="O164" s="59">
        <v>1321705.0900000001</v>
      </c>
      <c r="P164" s="57">
        <v>3397583.35</v>
      </c>
      <c r="Q164" s="59">
        <v>22384.43</v>
      </c>
      <c r="R164" s="59">
        <v>846000.75</v>
      </c>
      <c r="S164" s="59">
        <v>4183430.52</v>
      </c>
      <c r="T164" s="59">
        <v>468072.11</v>
      </c>
      <c r="U164" s="59">
        <v>0</v>
      </c>
      <c r="V164" s="59">
        <v>0</v>
      </c>
      <c r="W164" s="59">
        <v>304557.62</v>
      </c>
      <c r="X164" s="58">
        <v>981960.64</v>
      </c>
      <c r="Y164" s="58">
        <v>13450123.07</v>
      </c>
      <c r="Z164" s="62">
        <v>0.12885157365403929</v>
      </c>
      <c r="AA164" s="58">
        <v>981960.64</v>
      </c>
      <c r="AB164" s="58">
        <v>0</v>
      </c>
      <c r="AC164" s="58">
        <v>0</v>
      </c>
      <c r="AD164" s="58">
        <v>0</v>
      </c>
      <c r="AE164" s="58">
        <v>238.24</v>
      </c>
      <c r="AF164" s="58">
        <f t="shared" si="6"/>
        <v>238.24</v>
      </c>
      <c r="AG164" s="58">
        <v>357312.04</v>
      </c>
      <c r="AH164" s="59">
        <v>27812.68</v>
      </c>
      <c r="AI164" s="59">
        <v>67092.52</v>
      </c>
      <c r="AJ164" s="58">
        <v>45209.66</v>
      </c>
      <c r="AK164" s="59">
        <v>71457.97</v>
      </c>
      <c r="AL164" s="59">
        <v>13593.2</v>
      </c>
      <c r="AM164" s="59">
        <v>27568.85</v>
      </c>
      <c r="AN164" s="59">
        <v>8800</v>
      </c>
      <c r="AO164" s="59">
        <v>1040.0899999999999</v>
      </c>
      <c r="AP164" s="59">
        <v>0</v>
      </c>
      <c r="AQ164" s="59">
        <v>37476.129999999997</v>
      </c>
      <c r="AR164" s="59">
        <v>12889.79</v>
      </c>
      <c r="AS164" s="59">
        <v>0</v>
      </c>
      <c r="AT164" s="59">
        <v>63384.32</v>
      </c>
      <c r="AU164" s="59">
        <v>24702.12</v>
      </c>
      <c r="AV164" s="59">
        <v>40982.200000000004</v>
      </c>
      <c r="AW164" s="59">
        <v>799321.57</v>
      </c>
      <c r="AX164" s="59">
        <v>126706.87</v>
      </c>
      <c r="AY164" s="63">
        <f t="shared" si="7"/>
        <v>0.1585180167226064</v>
      </c>
      <c r="AZ164" s="58">
        <v>0</v>
      </c>
      <c r="BA164" s="62">
        <v>6.7485147196857595E-2</v>
      </c>
      <c r="BB164" s="59">
        <v>460065.58</v>
      </c>
      <c r="BC164" s="59">
        <v>1204971.6499999999</v>
      </c>
      <c r="BD164" s="58">
        <v>207592</v>
      </c>
      <c r="BE164" s="58">
        <v>0</v>
      </c>
      <c r="BF164" s="58">
        <v>130827.72000000101</v>
      </c>
      <c r="BG164" s="58">
        <v>0</v>
      </c>
      <c r="BH164" s="58">
        <v>0</v>
      </c>
      <c r="BI164" s="58">
        <v>0</v>
      </c>
      <c r="BJ164" s="58">
        <f t="shared" si="8"/>
        <v>0</v>
      </c>
      <c r="BK164" s="58">
        <v>0</v>
      </c>
      <c r="BL164" s="58">
        <v>1133</v>
      </c>
      <c r="BM164" s="58">
        <v>308</v>
      </c>
      <c r="BN164" s="59">
        <v>1</v>
      </c>
      <c r="BO164" s="59">
        <v>-2</v>
      </c>
      <c r="BP164" s="59">
        <v>-11</v>
      </c>
      <c r="BQ164" s="59">
        <v>-34</v>
      </c>
      <c r="BR164" s="59">
        <v>-70</v>
      </c>
      <c r="BS164" s="59">
        <v>-76</v>
      </c>
      <c r="BT164" s="59">
        <v>3</v>
      </c>
      <c r="BU164" s="59">
        <v>0</v>
      </c>
      <c r="BV164" s="59">
        <v>1</v>
      </c>
      <c r="BW164" s="59">
        <v>-239</v>
      </c>
      <c r="BX164" s="59">
        <v>-1</v>
      </c>
      <c r="BY164" s="59">
        <v>1013</v>
      </c>
      <c r="BZ164" s="59">
        <v>0</v>
      </c>
      <c r="CA164" s="59">
        <v>98</v>
      </c>
      <c r="CB164" s="59">
        <v>41</v>
      </c>
      <c r="CC164" s="59">
        <v>96</v>
      </c>
      <c r="CD164" s="59">
        <v>1</v>
      </c>
      <c r="CE164" s="59">
        <v>1</v>
      </c>
      <c r="CF164" s="60"/>
    </row>
    <row r="165" spans="1:84" ht="15.6" customHeight="1" x14ac:dyDescent="0.3">
      <c r="A165" s="46">
        <v>20</v>
      </c>
      <c r="B165" s="46" t="s">
        <v>515</v>
      </c>
      <c r="C165" s="46" t="s">
        <v>157</v>
      </c>
      <c r="D165" s="48" t="s">
        <v>516</v>
      </c>
      <c r="E165" s="47" t="s">
        <v>90</v>
      </c>
      <c r="F165" s="46" t="s">
        <v>517</v>
      </c>
      <c r="G165" s="59">
        <v>21202645.07</v>
      </c>
      <c r="H165" s="59">
        <v>15302588.439999999</v>
      </c>
      <c r="I165" s="59">
        <v>487641</v>
      </c>
      <c r="J165" s="59">
        <v>0</v>
      </c>
      <c r="K165" s="58">
        <v>0</v>
      </c>
      <c r="L165" s="58">
        <v>36992873.710000001</v>
      </c>
      <c r="M165" s="58">
        <v>0</v>
      </c>
      <c r="N165" s="59">
        <v>9996745.6500000004</v>
      </c>
      <c r="O165" s="59">
        <v>1825951.4</v>
      </c>
      <c r="P165" s="57">
        <v>10723891.23</v>
      </c>
      <c r="Q165" s="59">
        <v>5679.64</v>
      </c>
      <c r="R165" s="59">
        <v>3840218.12</v>
      </c>
      <c r="S165" s="59">
        <v>4699907.1100000003</v>
      </c>
      <c r="T165" s="59">
        <v>3431318.08</v>
      </c>
      <c r="U165" s="59">
        <v>0</v>
      </c>
      <c r="V165" s="59">
        <v>0</v>
      </c>
      <c r="W165" s="59">
        <v>906956.91</v>
      </c>
      <c r="X165" s="58">
        <v>2246579.29</v>
      </c>
      <c r="Y165" s="58">
        <v>37677247.43</v>
      </c>
      <c r="Z165" s="62">
        <v>3.3310190706406742E-2</v>
      </c>
      <c r="AA165" s="58">
        <v>1998833.6</v>
      </c>
      <c r="AB165" s="58">
        <v>0</v>
      </c>
      <c r="AC165" s="58">
        <v>0</v>
      </c>
      <c r="AD165" s="58">
        <v>0</v>
      </c>
      <c r="AE165" s="58">
        <v>0</v>
      </c>
      <c r="AF165" s="58">
        <f t="shared" si="6"/>
        <v>0</v>
      </c>
      <c r="AG165" s="58">
        <v>1095051.9099999999</v>
      </c>
      <c r="AH165" s="59">
        <v>89413.66</v>
      </c>
      <c r="AI165" s="59">
        <v>230067.71</v>
      </c>
      <c r="AJ165" s="58">
        <v>1659</v>
      </c>
      <c r="AK165" s="59">
        <v>52947.61</v>
      </c>
      <c r="AL165" s="59">
        <v>10879.92</v>
      </c>
      <c r="AM165" s="59">
        <v>88361.32</v>
      </c>
      <c r="AN165" s="59">
        <v>10600</v>
      </c>
      <c r="AO165" s="59">
        <v>6314.13</v>
      </c>
      <c r="AP165" s="59">
        <v>0</v>
      </c>
      <c r="AQ165" s="59">
        <v>62489.310000000005</v>
      </c>
      <c r="AR165" s="59">
        <v>17985.48</v>
      </c>
      <c r="AS165" s="59">
        <v>0</v>
      </c>
      <c r="AT165" s="59">
        <v>22564.92</v>
      </c>
      <c r="AU165" s="59">
        <v>81995.429999999993</v>
      </c>
      <c r="AV165" s="59">
        <v>39590.86</v>
      </c>
      <c r="AW165" s="59">
        <v>1809921.26</v>
      </c>
      <c r="AX165" s="59">
        <v>0</v>
      </c>
      <c r="AY165" s="63">
        <f t="shared" si="7"/>
        <v>0</v>
      </c>
      <c r="AZ165" s="58">
        <v>0</v>
      </c>
      <c r="BA165" s="62">
        <v>5.2505204749671901E-2</v>
      </c>
      <c r="BB165" s="59">
        <v>296521.33</v>
      </c>
      <c r="BC165" s="59">
        <v>919474.96</v>
      </c>
      <c r="BD165" s="58">
        <v>207592</v>
      </c>
      <c r="BE165" s="58">
        <v>5.8207660913467401E-11</v>
      </c>
      <c r="BF165" s="58">
        <v>217277.32</v>
      </c>
      <c r="BG165" s="58">
        <v>0</v>
      </c>
      <c r="BH165" s="58">
        <v>0</v>
      </c>
      <c r="BI165" s="58">
        <v>0</v>
      </c>
      <c r="BJ165" s="58">
        <f t="shared" si="8"/>
        <v>0</v>
      </c>
      <c r="BK165" s="58">
        <v>0</v>
      </c>
      <c r="BL165" s="58">
        <v>4779</v>
      </c>
      <c r="BM165" s="58">
        <v>1155</v>
      </c>
      <c r="BN165" s="59">
        <v>0</v>
      </c>
      <c r="BO165" s="59">
        <v>0</v>
      </c>
      <c r="BP165" s="59">
        <v>-10</v>
      </c>
      <c r="BQ165" s="59">
        <v>-63</v>
      </c>
      <c r="BR165" s="59">
        <v>-60</v>
      </c>
      <c r="BS165" s="59">
        <v>-244</v>
      </c>
      <c r="BT165" s="59">
        <v>0</v>
      </c>
      <c r="BU165" s="59">
        <v>-1</v>
      </c>
      <c r="BV165" s="59">
        <v>128</v>
      </c>
      <c r="BW165" s="59">
        <v>-836</v>
      </c>
      <c r="BX165" s="59">
        <v>-13</v>
      </c>
      <c r="BY165" s="59">
        <v>4835</v>
      </c>
      <c r="BZ165" s="59">
        <v>28</v>
      </c>
      <c r="CA165" s="59">
        <v>88</v>
      </c>
      <c r="CB165" s="59">
        <v>43</v>
      </c>
      <c r="CC165" s="59">
        <v>293</v>
      </c>
      <c r="CD165" s="59">
        <v>409</v>
      </c>
      <c r="CE165" s="59">
        <v>3</v>
      </c>
      <c r="CF165" s="60"/>
    </row>
    <row r="166" spans="1:84" ht="15.6" customHeight="1" x14ac:dyDescent="0.3">
      <c r="A166" s="46">
        <v>20</v>
      </c>
      <c r="B166" s="46" t="s">
        <v>518</v>
      </c>
      <c r="C166" s="46" t="s">
        <v>131</v>
      </c>
      <c r="D166" s="46" t="s">
        <v>519</v>
      </c>
      <c r="E166" s="47" t="s">
        <v>90</v>
      </c>
      <c r="F166" s="46" t="s">
        <v>517</v>
      </c>
      <c r="G166" s="59">
        <v>2819335.87</v>
      </c>
      <c r="H166" s="59">
        <v>16143680.34</v>
      </c>
      <c r="I166" s="59">
        <v>44424.25</v>
      </c>
      <c r="J166" s="59">
        <v>0</v>
      </c>
      <c r="K166" s="58">
        <v>4951.7</v>
      </c>
      <c r="L166" s="58">
        <v>19012392.16</v>
      </c>
      <c r="M166" s="58">
        <v>0</v>
      </c>
      <c r="N166" s="59">
        <v>4127605.57</v>
      </c>
      <c r="O166" s="59">
        <v>536211.29</v>
      </c>
      <c r="P166" s="57">
        <v>4722920.99</v>
      </c>
      <c r="Q166" s="59">
        <v>30829.99</v>
      </c>
      <c r="R166" s="59">
        <v>2096353.95</v>
      </c>
      <c r="S166" s="59">
        <v>2953869.75</v>
      </c>
      <c r="T166" s="59">
        <v>2155381.1800000002</v>
      </c>
      <c r="U166" s="59">
        <v>0</v>
      </c>
      <c r="V166" s="59">
        <v>0</v>
      </c>
      <c r="W166" s="59">
        <v>517118.57</v>
      </c>
      <c r="X166" s="58">
        <v>2065691.02</v>
      </c>
      <c r="Y166" s="58">
        <v>19205982.309999999</v>
      </c>
      <c r="Z166" s="62">
        <v>0.12137908466197583</v>
      </c>
      <c r="AA166" s="58">
        <v>1823647.18</v>
      </c>
      <c r="AB166" s="58">
        <v>0</v>
      </c>
      <c r="AC166" s="58">
        <v>0</v>
      </c>
      <c r="AD166" s="58">
        <v>4989.25</v>
      </c>
      <c r="AE166" s="58">
        <v>409.57</v>
      </c>
      <c r="AF166" s="58">
        <f t="shared" si="6"/>
        <v>5398.82</v>
      </c>
      <c r="AG166" s="58">
        <v>846855.68000000005</v>
      </c>
      <c r="AH166" s="59">
        <v>68015.09</v>
      </c>
      <c r="AI166" s="59">
        <v>221132</v>
      </c>
      <c r="AJ166" s="58">
        <v>0</v>
      </c>
      <c r="AK166" s="59">
        <v>45997.72</v>
      </c>
      <c r="AL166" s="59">
        <v>4899.67</v>
      </c>
      <c r="AM166" s="59">
        <v>69373.210000000006</v>
      </c>
      <c r="AN166" s="59">
        <v>9800</v>
      </c>
      <c r="AO166" s="59">
        <v>0</v>
      </c>
      <c r="AP166" s="59">
        <v>0</v>
      </c>
      <c r="AQ166" s="59">
        <v>64677.37</v>
      </c>
      <c r="AR166" s="59">
        <v>12080.57</v>
      </c>
      <c r="AS166" s="59">
        <v>0</v>
      </c>
      <c r="AT166" s="59">
        <v>10071.469999999999</v>
      </c>
      <c r="AU166" s="59">
        <v>16558</v>
      </c>
      <c r="AV166" s="59">
        <v>74675.08</v>
      </c>
      <c r="AW166" s="59">
        <v>1444135.86</v>
      </c>
      <c r="AX166" s="59">
        <v>0</v>
      </c>
      <c r="AY166" s="63">
        <f t="shared" si="7"/>
        <v>0</v>
      </c>
      <c r="AZ166" s="58">
        <v>0</v>
      </c>
      <c r="BA166" s="62">
        <v>8.7199017207006069E-2</v>
      </c>
      <c r="BB166" s="59">
        <v>360282.05</v>
      </c>
      <c r="BC166" s="59">
        <v>1941431.5</v>
      </c>
      <c r="BD166" s="58">
        <v>207592</v>
      </c>
      <c r="BE166" s="58">
        <v>5.8207660913467401E-11</v>
      </c>
      <c r="BF166" s="58">
        <v>311804.82</v>
      </c>
      <c r="BG166" s="58">
        <v>0</v>
      </c>
      <c r="BH166" s="58">
        <v>0</v>
      </c>
      <c r="BI166" s="58">
        <v>0</v>
      </c>
      <c r="BJ166" s="58">
        <f t="shared" si="8"/>
        <v>0</v>
      </c>
      <c r="BK166" s="58">
        <v>0</v>
      </c>
      <c r="BL166" s="58">
        <v>3500</v>
      </c>
      <c r="BM166" s="58">
        <v>876</v>
      </c>
      <c r="BN166" s="59">
        <v>0</v>
      </c>
      <c r="BO166" s="59">
        <v>0</v>
      </c>
      <c r="BP166" s="59">
        <v>-11</v>
      </c>
      <c r="BQ166" s="59">
        <v>-61</v>
      </c>
      <c r="BR166" s="59">
        <v>-65</v>
      </c>
      <c r="BS166" s="59">
        <v>-252</v>
      </c>
      <c r="BT166" s="59">
        <v>0</v>
      </c>
      <c r="BU166" s="59">
        <v>-2</v>
      </c>
      <c r="BV166" s="59">
        <v>0</v>
      </c>
      <c r="BW166" s="59">
        <v>-723</v>
      </c>
      <c r="BX166" s="59">
        <v>0</v>
      </c>
      <c r="BY166" s="59">
        <v>3262</v>
      </c>
      <c r="BZ166" s="59">
        <v>0</v>
      </c>
      <c r="CA166" s="59">
        <v>52</v>
      </c>
      <c r="CB166" s="59">
        <v>29</v>
      </c>
      <c r="CC166" s="59">
        <v>384</v>
      </c>
      <c r="CD166" s="59">
        <v>256</v>
      </c>
      <c r="CE166" s="59">
        <v>2</v>
      </c>
      <c r="CF166" s="60"/>
    </row>
    <row r="167" spans="1:84" ht="15.6" customHeight="1" x14ac:dyDescent="0.3">
      <c r="A167" s="46">
        <v>20</v>
      </c>
      <c r="B167" s="46" t="s">
        <v>520</v>
      </c>
      <c r="C167" s="46" t="s">
        <v>93</v>
      </c>
      <c r="D167" s="46" t="s">
        <v>521</v>
      </c>
      <c r="E167" s="46" t="s">
        <v>122</v>
      </c>
      <c r="F167" s="46" t="s">
        <v>511</v>
      </c>
      <c r="G167" s="59">
        <v>26278223.43</v>
      </c>
      <c r="H167" s="59">
        <v>20208641.039999999</v>
      </c>
      <c r="I167" s="59">
        <v>517983.12</v>
      </c>
      <c r="J167" s="59">
        <v>0</v>
      </c>
      <c r="K167" s="58">
        <v>0</v>
      </c>
      <c r="L167" s="58">
        <v>47004847.590000004</v>
      </c>
      <c r="M167" s="58">
        <v>0</v>
      </c>
      <c r="N167" s="59">
        <v>16019955.189999999</v>
      </c>
      <c r="O167" s="59">
        <v>3715262.21</v>
      </c>
      <c r="P167" s="57">
        <v>10109540.07</v>
      </c>
      <c r="Q167" s="59">
        <v>0</v>
      </c>
      <c r="R167" s="59">
        <v>2619640.13</v>
      </c>
      <c r="S167" s="59">
        <v>10652212.619999999</v>
      </c>
      <c r="T167" s="59">
        <v>2506753.91</v>
      </c>
      <c r="U167" s="59">
        <v>0</v>
      </c>
      <c r="V167" s="59">
        <v>0</v>
      </c>
      <c r="W167" s="59">
        <v>1333645.92</v>
      </c>
      <c r="X167" s="58">
        <v>2066011.23</v>
      </c>
      <c r="Y167" s="58">
        <v>49023021.280000001</v>
      </c>
      <c r="Z167" s="62">
        <v>7.8016397994330244E-2</v>
      </c>
      <c r="AA167" s="58">
        <v>2066011.23</v>
      </c>
      <c r="AB167" s="58">
        <v>0</v>
      </c>
      <c r="AC167" s="58">
        <v>0</v>
      </c>
      <c r="AD167" s="58">
        <v>0</v>
      </c>
      <c r="AE167" s="58">
        <v>152.93</v>
      </c>
      <c r="AF167" s="58">
        <f t="shared" si="6"/>
        <v>152.93</v>
      </c>
      <c r="AG167" s="58">
        <v>1015652.09</v>
      </c>
      <c r="AH167" s="59">
        <v>77698.09</v>
      </c>
      <c r="AI167" s="59">
        <v>223800.8</v>
      </c>
      <c r="AJ167" s="58">
        <v>0</v>
      </c>
      <c r="AK167" s="59">
        <v>108308.8</v>
      </c>
      <c r="AL167" s="59">
        <v>4457.6000000000004</v>
      </c>
      <c r="AM167" s="59">
        <v>60268.62</v>
      </c>
      <c r="AN167" s="59">
        <v>10800</v>
      </c>
      <c r="AO167" s="59">
        <v>4800</v>
      </c>
      <c r="AP167" s="59">
        <v>0</v>
      </c>
      <c r="AQ167" s="59">
        <v>92945.99</v>
      </c>
      <c r="AR167" s="59">
        <v>27934.92</v>
      </c>
      <c r="AS167" s="59">
        <v>2240</v>
      </c>
      <c r="AT167" s="59">
        <v>10809.47</v>
      </c>
      <c r="AU167" s="59">
        <v>59368.54</v>
      </c>
      <c r="AV167" s="59">
        <v>50675.4</v>
      </c>
      <c r="AW167" s="59">
        <v>1749760.32</v>
      </c>
      <c r="AX167" s="59">
        <v>0</v>
      </c>
      <c r="AY167" s="63">
        <f t="shared" si="7"/>
        <v>0</v>
      </c>
      <c r="AZ167" s="58">
        <v>0</v>
      </c>
      <c r="BA167" s="62">
        <v>4.008552416235947E-2</v>
      </c>
      <c r="BB167" s="59">
        <v>245854.88</v>
      </c>
      <c r="BC167" s="59">
        <v>3380882.84</v>
      </c>
      <c r="BD167" s="58">
        <v>207591.97</v>
      </c>
      <c r="BE167" s="58">
        <v>0</v>
      </c>
      <c r="BF167" s="58">
        <v>265508.09000000003</v>
      </c>
      <c r="BG167" s="58">
        <v>0</v>
      </c>
      <c r="BH167" s="58">
        <v>0</v>
      </c>
      <c r="BI167" s="58">
        <v>0</v>
      </c>
      <c r="BJ167" s="58">
        <f t="shared" si="8"/>
        <v>0</v>
      </c>
      <c r="BK167" s="58">
        <v>0</v>
      </c>
      <c r="BL167" s="58">
        <v>4761</v>
      </c>
      <c r="BM167" s="58">
        <v>1077</v>
      </c>
      <c r="BN167" s="59">
        <v>37</v>
      </c>
      <c r="BO167" s="59">
        <v>-36</v>
      </c>
      <c r="BP167" s="59">
        <v>-56</v>
      </c>
      <c r="BQ167" s="59">
        <v>-117</v>
      </c>
      <c r="BR167" s="59">
        <v>-271</v>
      </c>
      <c r="BS167" s="59">
        <v>-298</v>
      </c>
      <c r="BT167" s="59">
        <v>0</v>
      </c>
      <c r="BU167" s="59">
        <v>0</v>
      </c>
      <c r="BV167" s="59">
        <v>14</v>
      </c>
      <c r="BW167" s="59">
        <v>-859</v>
      </c>
      <c r="BX167" s="59">
        <v>0</v>
      </c>
      <c r="BY167" s="59">
        <v>4252</v>
      </c>
      <c r="BZ167" s="59">
        <v>13</v>
      </c>
      <c r="CA167" s="59">
        <v>309</v>
      </c>
      <c r="CB167" s="59">
        <v>112</v>
      </c>
      <c r="CC167" s="59">
        <v>403</v>
      </c>
      <c r="CD167" s="59">
        <v>51</v>
      </c>
      <c r="CE167" s="59">
        <v>1</v>
      </c>
      <c r="CF167" s="60"/>
    </row>
    <row r="168" spans="1:84" ht="15.6" customHeight="1" x14ac:dyDescent="0.3">
      <c r="A168" s="46">
        <v>20</v>
      </c>
      <c r="B168" s="46" t="s">
        <v>522</v>
      </c>
      <c r="C168" s="46" t="s">
        <v>523</v>
      </c>
      <c r="D168" s="46" t="s">
        <v>524</v>
      </c>
      <c r="E168" s="47" t="s">
        <v>90</v>
      </c>
      <c r="F168" s="46" t="s">
        <v>525</v>
      </c>
      <c r="G168" s="59">
        <v>4940416</v>
      </c>
      <c r="H168" s="59">
        <v>4511164</v>
      </c>
      <c r="I168" s="59">
        <v>193071</v>
      </c>
      <c r="J168" s="59">
        <v>0</v>
      </c>
      <c r="K168" s="58">
        <v>0</v>
      </c>
      <c r="L168" s="58">
        <v>9644651</v>
      </c>
      <c r="M168" s="58">
        <v>0</v>
      </c>
      <c r="N168" s="59">
        <v>82040.73</v>
      </c>
      <c r="O168" s="59">
        <v>954037.76000000001</v>
      </c>
      <c r="P168" s="57">
        <v>2241232.14</v>
      </c>
      <c r="Q168" s="59">
        <v>12377.61</v>
      </c>
      <c r="R168" s="59">
        <v>875531.68</v>
      </c>
      <c r="S168" s="59">
        <v>3894044.49</v>
      </c>
      <c r="T168" s="59">
        <v>640011</v>
      </c>
      <c r="U168" s="59">
        <v>0</v>
      </c>
      <c r="V168" s="59">
        <v>0</v>
      </c>
      <c r="W168" s="59">
        <v>301156</v>
      </c>
      <c r="X168" s="58">
        <v>802971</v>
      </c>
      <c r="Y168" s="58">
        <v>9803982</v>
      </c>
      <c r="Z168" s="62">
        <v>9.3489242060618719E-2</v>
      </c>
      <c r="AA168" s="58">
        <v>749467.72</v>
      </c>
      <c r="AB168" s="58">
        <v>11685.14</v>
      </c>
      <c r="AC168" s="58">
        <v>119556.76</v>
      </c>
      <c r="AD168" s="58">
        <v>0</v>
      </c>
      <c r="AE168" s="58">
        <v>0</v>
      </c>
      <c r="AF168" s="58">
        <f t="shared" si="6"/>
        <v>0</v>
      </c>
      <c r="AG168" s="58">
        <v>246546.08</v>
      </c>
      <c r="AH168" s="59">
        <v>19372.16</v>
      </c>
      <c r="AI168" s="59">
        <v>55509.55</v>
      </c>
      <c r="AJ168" s="58">
        <v>0</v>
      </c>
      <c r="AK168" s="59">
        <v>57175.74</v>
      </c>
      <c r="AL168" s="59">
        <v>8808.61</v>
      </c>
      <c r="AM168" s="59">
        <v>57322.71</v>
      </c>
      <c r="AN168" s="59">
        <v>9600</v>
      </c>
      <c r="AO168" s="59">
        <v>11002</v>
      </c>
      <c r="AP168" s="59">
        <v>0</v>
      </c>
      <c r="AQ168" s="59">
        <v>33187.96</v>
      </c>
      <c r="AR168" s="59">
        <v>10555.7</v>
      </c>
      <c r="AS168" s="59">
        <v>1249.69</v>
      </c>
      <c r="AT168" s="59">
        <v>16830.05</v>
      </c>
      <c r="AU168" s="59">
        <v>12319.29</v>
      </c>
      <c r="AV168" s="59">
        <v>35328.25</v>
      </c>
      <c r="AW168" s="59">
        <v>574807.79</v>
      </c>
      <c r="AX168" s="59">
        <v>0</v>
      </c>
      <c r="AY168" s="63">
        <f t="shared" si="7"/>
        <v>0</v>
      </c>
      <c r="AZ168" s="58">
        <v>0</v>
      </c>
      <c r="BA168" s="62">
        <v>7.6402993467170596E-2</v>
      </c>
      <c r="BB168" s="59">
        <v>190409.18</v>
      </c>
      <c r="BC168" s="59">
        <v>693172.29</v>
      </c>
      <c r="BD168" s="58">
        <v>207592</v>
      </c>
      <c r="BE168" s="58">
        <v>0</v>
      </c>
      <c r="BF168" s="58">
        <v>121695.52</v>
      </c>
      <c r="BG168" s="58">
        <v>0</v>
      </c>
      <c r="BH168" s="58">
        <v>0</v>
      </c>
      <c r="BI168" s="58">
        <v>0</v>
      </c>
      <c r="BJ168" s="58">
        <f t="shared" si="8"/>
        <v>0</v>
      </c>
      <c r="BK168" s="58">
        <v>0</v>
      </c>
      <c r="BL168" s="58">
        <v>679</v>
      </c>
      <c r="BM168" s="58">
        <v>267</v>
      </c>
      <c r="BN168" s="59">
        <v>12</v>
      </c>
      <c r="BO168" s="59">
        <v>0</v>
      </c>
      <c r="BP168" s="59">
        <v>-25</v>
      </c>
      <c r="BQ168" s="59">
        <v>-47</v>
      </c>
      <c r="BR168" s="59">
        <v>-42</v>
      </c>
      <c r="BS168" s="59">
        <v>-72</v>
      </c>
      <c r="BT168" s="59">
        <v>0</v>
      </c>
      <c r="BU168" s="59">
        <v>0</v>
      </c>
      <c r="BV168" s="59">
        <v>283</v>
      </c>
      <c r="BW168" s="59">
        <v>-187</v>
      </c>
      <c r="BX168" s="59">
        <v>0</v>
      </c>
      <c r="BY168" s="59">
        <v>868</v>
      </c>
      <c r="BZ168" s="59">
        <v>4</v>
      </c>
      <c r="CA168" s="59">
        <v>66</v>
      </c>
      <c r="CB168" s="59">
        <v>40</v>
      </c>
      <c r="CC168" s="59">
        <v>82</v>
      </c>
      <c r="CD168" s="59">
        <v>4</v>
      </c>
      <c r="CE168" s="59">
        <v>1</v>
      </c>
      <c r="CF168" s="60"/>
    </row>
    <row r="169" spans="1:84" ht="15.6" customHeight="1" x14ac:dyDescent="0.3">
      <c r="A169" s="46">
        <v>20</v>
      </c>
      <c r="B169" s="46" t="s">
        <v>526</v>
      </c>
      <c r="C169" s="46" t="s">
        <v>527</v>
      </c>
      <c r="D169" s="46" t="s">
        <v>528</v>
      </c>
      <c r="E169" s="47" t="s">
        <v>90</v>
      </c>
      <c r="F169" s="46" t="s">
        <v>517</v>
      </c>
      <c r="G169" s="59">
        <v>27440187.329999998</v>
      </c>
      <c r="H169" s="59">
        <v>0</v>
      </c>
      <c r="I169" s="59">
        <v>458154.08</v>
      </c>
      <c r="J169" s="59">
        <v>0</v>
      </c>
      <c r="K169" s="58">
        <v>9852.3700000000008</v>
      </c>
      <c r="L169" s="58">
        <v>27908193.780000001</v>
      </c>
      <c r="M169" s="58">
        <v>0</v>
      </c>
      <c r="N169" s="59">
        <v>6708512.54</v>
      </c>
      <c r="O169" s="59">
        <v>1596432.81</v>
      </c>
      <c r="P169" s="57">
        <v>7999701.8899999997</v>
      </c>
      <c r="Q169" s="59">
        <v>25798.959999999999</v>
      </c>
      <c r="R169" s="59">
        <v>1993196.09</v>
      </c>
      <c r="S169" s="59">
        <v>6154403.7699999996</v>
      </c>
      <c r="T169" s="59">
        <v>1990357.84</v>
      </c>
      <c r="U169" s="59">
        <v>0</v>
      </c>
      <c r="V169" s="59">
        <v>0</v>
      </c>
      <c r="W169" s="59">
        <v>529493.86</v>
      </c>
      <c r="X169" s="58">
        <v>1629461.06</v>
      </c>
      <c r="Y169" s="58">
        <v>28627358.82</v>
      </c>
      <c r="Z169" s="62">
        <v>5.1032079451914958E-2</v>
      </c>
      <c r="AA169" s="58">
        <v>1465646.82</v>
      </c>
      <c r="AB169" s="58">
        <v>0</v>
      </c>
      <c r="AC169" s="58">
        <v>0</v>
      </c>
      <c r="AD169" s="58">
        <v>9852.3700000000008</v>
      </c>
      <c r="AE169" s="58">
        <v>12.45</v>
      </c>
      <c r="AF169" s="58">
        <f t="shared" si="6"/>
        <v>9864.8200000000015</v>
      </c>
      <c r="AG169" s="58">
        <v>658286.51</v>
      </c>
      <c r="AH169" s="59">
        <v>58417.14</v>
      </c>
      <c r="AI169" s="59">
        <v>132011.85</v>
      </c>
      <c r="AJ169" s="58">
        <v>3892.03</v>
      </c>
      <c r="AK169" s="59">
        <v>78697.3</v>
      </c>
      <c r="AL169" s="59">
        <v>32939.11</v>
      </c>
      <c r="AM169" s="59">
        <v>81493.66</v>
      </c>
      <c r="AN169" s="59">
        <v>9800</v>
      </c>
      <c r="AO169" s="59">
        <v>272.5</v>
      </c>
      <c r="AP169" s="59">
        <v>0</v>
      </c>
      <c r="AQ169" s="59">
        <v>56613.979999999996</v>
      </c>
      <c r="AR169" s="59">
        <v>23758.39</v>
      </c>
      <c r="AS169" s="59">
        <v>0</v>
      </c>
      <c r="AT169" s="59">
        <v>0</v>
      </c>
      <c r="AU169" s="59">
        <v>12821</v>
      </c>
      <c r="AV169" s="59">
        <v>80459.099999999991</v>
      </c>
      <c r="AW169" s="59">
        <v>1229462.57</v>
      </c>
      <c r="AX169" s="59">
        <v>0</v>
      </c>
      <c r="AY169" s="63">
        <f t="shared" si="7"/>
        <v>0</v>
      </c>
      <c r="AZ169" s="58">
        <v>0</v>
      </c>
      <c r="BA169" s="62">
        <v>4.959064494248052E-2</v>
      </c>
      <c r="BB169" s="59">
        <v>227365.8</v>
      </c>
      <c r="BC169" s="59">
        <v>1172964.02</v>
      </c>
      <c r="BD169" s="58">
        <v>207592</v>
      </c>
      <c r="BE169" s="58">
        <v>5.8207660913467401E-11</v>
      </c>
      <c r="BF169" s="58">
        <v>264105.78000000003</v>
      </c>
      <c r="BG169" s="58">
        <v>0</v>
      </c>
      <c r="BH169" s="58">
        <v>0</v>
      </c>
      <c r="BI169" s="58">
        <v>0</v>
      </c>
      <c r="BJ169" s="58">
        <f t="shared" si="8"/>
        <v>0</v>
      </c>
      <c r="BK169" s="58">
        <v>0</v>
      </c>
      <c r="BL169" s="58">
        <v>3071</v>
      </c>
      <c r="BM169" s="58">
        <v>847</v>
      </c>
      <c r="BN169" s="59">
        <v>0</v>
      </c>
      <c r="BO169" s="59">
        <v>0</v>
      </c>
      <c r="BP169" s="59">
        <v>-16</v>
      </c>
      <c r="BQ169" s="59">
        <v>-90</v>
      </c>
      <c r="BR169" s="59">
        <v>-41</v>
      </c>
      <c r="BS169" s="59">
        <v>-181</v>
      </c>
      <c r="BT169" s="59">
        <v>5</v>
      </c>
      <c r="BU169" s="59">
        <v>0</v>
      </c>
      <c r="BV169" s="59">
        <v>-4</v>
      </c>
      <c r="BW169" s="59">
        <v>-626</v>
      </c>
      <c r="BX169" s="59">
        <v>-5</v>
      </c>
      <c r="BY169" s="59">
        <v>2960</v>
      </c>
      <c r="BZ169" s="59">
        <v>1</v>
      </c>
      <c r="CA169" s="59">
        <v>108</v>
      </c>
      <c r="CB169" s="59">
        <v>74</v>
      </c>
      <c r="CC169" s="59">
        <v>391</v>
      </c>
      <c r="CD169" s="59">
        <v>10</v>
      </c>
      <c r="CE169" s="59">
        <v>3</v>
      </c>
      <c r="CF169" s="60"/>
    </row>
    <row r="170" spans="1:84" ht="15.6" customHeight="1" x14ac:dyDescent="0.3">
      <c r="A170" s="46">
        <v>21</v>
      </c>
      <c r="B170" s="46" t="s">
        <v>529</v>
      </c>
      <c r="C170" s="46" t="s">
        <v>530</v>
      </c>
      <c r="D170" s="46" t="s">
        <v>531</v>
      </c>
      <c r="E170" s="47" t="s">
        <v>90</v>
      </c>
      <c r="F170" s="46" t="s">
        <v>532</v>
      </c>
      <c r="G170" s="59">
        <v>19837818.260000002</v>
      </c>
      <c r="H170" s="59">
        <v>21528526.690000001</v>
      </c>
      <c r="I170" s="59">
        <v>398127.69</v>
      </c>
      <c r="J170" s="59">
        <v>0</v>
      </c>
      <c r="K170" s="58">
        <v>0</v>
      </c>
      <c r="L170" s="58">
        <v>41764472.640000001</v>
      </c>
      <c r="M170" s="58">
        <v>0</v>
      </c>
      <c r="N170" s="59">
        <v>0</v>
      </c>
      <c r="O170" s="59">
        <v>668578.22</v>
      </c>
      <c r="P170" s="57">
        <v>11870278.560000001</v>
      </c>
      <c r="Q170" s="59">
        <v>425373.11</v>
      </c>
      <c r="R170" s="59">
        <v>2025315.77</v>
      </c>
      <c r="S170" s="59">
        <v>15589216.869999999</v>
      </c>
      <c r="T170" s="59">
        <v>6786719.2000000002</v>
      </c>
      <c r="U170" s="59">
        <v>0</v>
      </c>
      <c r="V170" s="59">
        <v>0</v>
      </c>
      <c r="W170" s="59">
        <v>1479750.66</v>
      </c>
      <c r="X170" s="58">
        <v>3783887.9499999997</v>
      </c>
      <c r="Y170" s="58">
        <v>42629120.340000004</v>
      </c>
      <c r="Z170" s="62">
        <v>0.14833554662411622</v>
      </c>
      <c r="AA170" s="58">
        <v>3760360.36</v>
      </c>
      <c r="AB170" s="58">
        <v>0</v>
      </c>
      <c r="AC170" s="58">
        <v>0</v>
      </c>
      <c r="AD170" s="58">
        <v>0</v>
      </c>
      <c r="AE170" s="58">
        <v>0</v>
      </c>
      <c r="AF170" s="58">
        <f t="shared" si="6"/>
        <v>0</v>
      </c>
      <c r="AG170" s="58">
        <v>1738743.33</v>
      </c>
      <c r="AH170" s="59">
        <v>144076.41</v>
      </c>
      <c r="AI170" s="59">
        <v>357920.04</v>
      </c>
      <c r="AJ170" s="58">
        <v>39129.51</v>
      </c>
      <c r="AK170" s="59">
        <v>227766.56</v>
      </c>
      <c r="AL170" s="59">
        <v>22541.14</v>
      </c>
      <c r="AM170" s="59">
        <v>69023.539999999994</v>
      </c>
      <c r="AN170" s="59">
        <v>9750</v>
      </c>
      <c r="AO170" s="59">
        <v>21035.62</v>
      </c>
      <c r="AP170" s="59">
        <v>41277.72</v>
      </c>
      <c r="AQ170" s="59">
        <v>86316.700000000012</v>
      </c>
      <c r="AR170" s="59">
        <v>29974.53</v>
      </c>
      <c r="AS170" s="59">
        <v>0</v>
      </c>
      <c r="AT170" s="59">
        <v>10043.02</v>
      </c>
      <c r="AU170" s="59">
        <v>58375.11</v>
      </c>
      <c r="AV170" s="59">
        <v>238068.44</v>
      </c>
      <c r="AW170" s="59">
        <v>3094041.67</v>
      </c>
      <c r="AX170" s="59">
        <v>0</v>
      </c>
      <c r="AY170" s="63">
        <f t="shared" si="7"/>
        <v>0</v>
      </c>
      <c r="AZ170" s="58">
        <v>0</v>
      </c>
      <c r="BA170" s="62">
        <v>7.8351466826617908E-2</v>
      </c>
      <c r="BB170" s="59">
        <v>2177106.87</v>
      </c>
      <c r="BC170" s="59">
        <v>3958992.52</v>
      </c>
      <c r="BD170" s="58">
        <v>207592</v>
      </c>
      <c r="BE170" s="58">
        <v>0</v>
      </c>
      <c r="BF170" s="58">
        <v>1119678.6299999999</v>
      </c>
      <c r="BG170" s="58">
        <v>346168.21250000101</v>
      </c>
      <c r="BH170" s="58">
        <v>0</v>
      </c>
      <c r="BI170" s="58">
        <v>0</v>
      </c>
      <c r="BJ170" s="58">
        <f t="shared" si="8"/>
        <v>0</v>
      </c>
      <c r="BK170" s="58">
        <v>0</v>
      </c>
      <c r="BL170" s="58">
        <v>11153</v>
      </c>
      <c r="BM170" s="58">
        <v>2940</v>
      </c>
      <c r="BN170" s="59">
        <v>0</v>
      </c>
      <c r="BO170" s="59">
        <v>-7</v>
      </c>
      <c r="BP170" s="59">
        <v>-94</v>
      </c>
      <c r="BQ170" s="59">
        <v>-237</v>
      </c>
      <c r="BR170" s="59">
        <v>-642</v>
      </c>
      <c r="BS170" s="59">
        <v>-1111</v>
      </c>
      <c r="BT170" s="59">
        <v>0</v>
      </c>
      <c r="BU170" s="59">
        <v>0</v>
      </c>
      <c r="BV170" s="59">
        <v>4</v>
      </c>
      <c r="BW170" s="59">
        <v>-2101</v>
      </c>
      <c r="BX170" s="59">
        <v>-36</v>
      </c>
      <c r="BY170" s="59">
        <v>9869</v>
      </c>
      <c r="BZ170" s="59">
        <v>35</v>
      </c>
      <c r="CA170" s="59">
        <v>199</v>
      </c>
      <c r="CB170" s="59">
        <v>276</v>
      </c>
      <c r="CC170" s="59">
        <v>1607</v>
      </c>
      <c r="CD170" s="59">
        <v>11</v>
      </c>
      <c r="CE170" s="59">
        <v>8</v>
      </c>
      <c r="CF170" s="60"/>
    </row>
    <row r="171" spans="1:84" ht="15.6" customHeight="1" x14ac:dyDescent="0.3">
      <c r="A171" s="46">
        <v>21</v>
      </c>
      <c r="B171" s="46" t="s">
        <v>533</v>
      </c>
      <c r="C171" s="46" t="s">
        <v>534</v>
      </c>
      <c r="D171" s="46" t="s">
        <v>535</v>
      </c>
      <c r="E171" s="46" t="s">
        <v>110</v>
      </c>
      <c r="F171" s="46" t="s">
        <v>536</v>
      </c>
      <c r="G171" s="59">
        <v>36143869.490000002</v>
      </c>
      <c r="H171" s="59">
        <v>40407190.689999998</v>
      </c>
      <c r="I171" s="59">
        <v>908016.6</v>
      </c>
      <c r="J171" s="59">
        <v>0</v>
      </c>
      <c r="K171" s="58">
        <v>1171.28</v>
      </c>
      <c r="L171" s="58">
        <v>77460248.060000002</v>
      </c>
      <c r="M171" s="58">
        <v>0</v>
      </c>
      <c r="N171" s="59">
        <v>0</v>
      </c>
      <c r="O171" s="59">
        <v>5918600.79</v>
      </c>
      <c r="P171" s="57">
        <v>26672965.859999999</v>
      </c>
      <c r="Q171" s="59">
        <v>0</v>
      </c>
      <c r="R171" s="59">
        <v>4723912.62</v>
      </c>
      <c r="S171" s="59">
        <v>25342971.210000001</v>
      </c>
      <c r="T171" s="59">
        <v>10159775.59</v>
      </c>
      <c r="U171" s="59">
        <v>0</v>
      </c>
      <c r="V171" s="59">
        <v>0</v>
      </c>
      <c r="W171" s="59">
        <v>2113399</v>
      </c>
      <c r="X171" s="58">
        <v>3983350</v>
      </c>
      <c r="Y171" s="58">
        <v>78914974.510000005</v>
      </c>
      <c r="Z171" s="62">
        <v>0.11967544732180611</v>
      </c>
      <c r="AA171" s="58">
        <v>3982178.24</v>
      </c>
      <c r="AB171" s="58">
        <v>0</v>
      </c>
      <c r="AC171" s="58">
        <v>0</v>
      </c>
      <c r="AD171" s="58">
        <v>1171.28</v>
      </c>
      <c r="AE171" s="58">
        <v>0</v>
      </c>
      <c r="AF171" s="58">
        <f t="shared" si="6"/>
        <v>1171.28</v>
      </c>
      <c r="AG171" s="58">
        <v>2223995.64</v>
      </c>
      <c r="AH171" s="59">
        <v>173200.19</v>
      </c>
      <c r="AI171" s="59">
        <v>587807.19999999995</v>
      </c>
      <c r="AJ171" s="58">
        <v>0</v>
      </c>
      <c r="AK171" s="59">
        <v>202360.95</v>
      </c>
      <c r="AL171" s="59">
        <v>7758.75</v>
      </c>
      <c r="AM171" s="59">
        <v>58258.1</v>
      </c>
      <c r="AN171" s="59">
        <v>9750</v>
      </c>
      <c r="AO171" s="59">
        <v>28438.27</v>
      </c>
      <c r="AP171" s="59">
        <v>0</v>
      </c>
      <c r="AQ171" s="59">
        <v>129908.05</v>
      </c>
      <c r="AR171" s="59">
        <v>17794.91</v>
      </c>
      <c r="AS171" s="59">
        <v>0</v>
      </c>
      <c r="AT171" s="59">
        <v>154656.34</v>
      </c>
      <c r="AU171" s="59">
        <v>10219.15</v>
      </c>
      <c r="AV171" s="59">
        <v>162517.17000000001</v>
      </c>
      <c r="AW171" s="59">
        <v>3766664.72</v>
      </c>
      <c r="AX171" s="59">
        <v>0</v>
      </c>
      <c r="AY171" s="63">
        <f t="shared" si="7"/>
        <v>0</v>
      </c>
      <c r="AZ171" s="58">
        <v>0</v>
      </c>
      <c r="BA171" s="62">
        <v>4.6105692426760263E-2</v>
      </c>
      <c r="BB171" s="59">
        <v>2271456.7599999998</v>
      </c>
      <c r="BC171" s="59">
        <v>6889825.6100000003</v>
      </c>
      <c r="BD171" s="58">
        <v>207592</v>
      </c>
      <c r="BE171" s="58">
        <v>0</v>
      </c>
      <c r="BF171" s="58">
        <v>670870.04</v>
      </c>
      <c r="BG171" s="58">
        <v>0</v>
      </c>
      <c r="BH171" s="58">
        <v>0</v>
      </c>
      <c r="BI171" s="58">
        <v>0</v>
      </c>
      <c r="BJ171" s="58">
        <f t="shared" si="8"/>
        <v>0</v>
      </c>
      <c r="BK171" s="58">
        <v>0</v>
      </c>
      <c r="BL171" s="58">
        <v>11290</v>
      </c>
      <c r="BM171" s="58">
        <v>5114</v>
      </c>
      <c r="BN171" s="59">
        <v>153</v>
      </c>
      <c r="BO171" s="59">
        <v>0</v>
      </c>
      <c r="BP171" s="59">
        <v>-220</v>
      </c>
      <c r="BQ171" s="59">
        <v>-393</v>
      </c>
      <c r="BR171" s="59">
        <v>-2209</v>
      </c>
      <c r="BS171" s="59">
        <v>-1314</v>
      </c>
      <c r="BT171" s="59">
        <v>0</v>
      </c>
      <c r="BU171" s="59">
        <v>-3</v>
      </c>
      <c r="BV171" s="59">
        <v>0</v>
      </c>
      <c r="BW171" s="59">
        <v>-2010</v>
      </c>
      <c r="BX171" s="59">
        <v>-1</v>
      </c>
      <c r="BY171" s="59">
        <v>10407</v>
      </c>
      <c r="BZ171" s="59">
        <v>10</v>
      </c>
      <c r="CA171" s="59">
        <v>1663</v>
      </c>
      <c r="CB171" s="59">
        <v>17</v>
      </c>
      <c r="CC171" s="59">
        <v>71</v>
      </c>
      <c r="CD171" s="59">
        <v>259</v>
      </c>
      <c r="CE171" s="59">
        <v>0</v>
      </c>
      <c r="CF171" s="60"/>
    </row>
    <row r="172" spans="1:84" ht="15.6" customHeight="1" x14ac:dyDescent="0.3">
      <c r="A172" s="46">
        <v>21</v>
      </c>
      <c r="B172" s="46" t="s">
        <v>537</v>
      </c>
      <c r="C172" s="46" t="s">
        <v>538</v>
      </c>
      <c r="D172" s="46" t="s">
        <v>539</v>
      </c>
      <c r="E172" s="46" t="s">
        <v>110</v>
      </c>
      <c r="F172" s="46" t="s">
        <v>540</v>
      </c>
      <c r="G172" s="59">
        <v>7184725.8899999997</v>
      </c>
      <c r="H172" s="59">
        <v>7789518.54</v>
      </c>
      <c r="I172" s="59">
        <v>121115.1</v>
      </c>
      <c r="J172" s="59">
        <v>5841.39</v>
      </c>
      <c r="K172" s="58">
        <v>0</v>
      </c>
      <c r="L172" s="58">
        <v>15101200.92</v>
      </c>
      <c r="M172" s="58">
        <v>61488.29</v>
      </c>
      <c r="N172" s="59">
        <v>2181163.7799999998</v>
      </c>
      <c r="O172" s="59">
        <v>1307767.1000000001</v>
      </c>
      <c r="P172" s="57">
        <v>2475283.0499999998</v>
      </c>
      <c r="Q172" s="59">
        <v>0</v>
      </c>
      <c r="R172" s="59">
        <v>677014.23</v>
      </c>
      <c r="S172" s="59">
        <v>5255576.13</v>
      </c>
      <c r="T172" s="59">
        <v>1228328.3899999999</v>
      </c>
      <c r="U172" s="59">
        <v>33730.370000000003</v>
      </c>
      <c r="V172" s="59">
        <v>264.72000000000003</v>
      </c>
      <c r="W172" s="59">
        <v>610420.93000000005</v>
      </c>
      <c r="X172" s="58">
        <v>1379477.3599999999</v>
      </c>
      <c r="Y172" s="58">
        <v>15149026.060000001</v>
      </c>
      <c r="Z172" s="62">
        <v>8.9489512226427578E-2</v>
      </c>
      <c r="AA172" s="58">
        <v>1379477.36</v>
      </c>
      <c r="AB172" s="58">
        <v>0</v>
      </c>
      <c r="AC172" s="58">
        <v>0</v>
      </c>
      <c r="AD172" s="58">
        <v>0</v>
      </c>
      <c r="AE172" s="58">
        <v>0</v>
      </c>
      <c r="AF172" s="58">
        <f t="shared" si="6"/>
        <v>0</v>
      </c>
      <c r="AG172" s="58">
        <v>622353.13</v>
      </c>
      <c r="AH172" s="59">
        <v>47504.07</v>
      </c>
      <c r="AI172" s="59">
        <v>80853.009999999995</v>
      </c>
      <c r="AJ172" s="58">
        <v>0</v>
      </c>
      <c r="AK172" s="59">
        <v>47010.239999999998</v>
      </c>
      <c r="AL172" s="59">
        <v>0</v>
      </c>
      <c r="AM172" s="59">
        <v>34303.699999999997</v>
      </c>
      <c r="AN172" s="59">
        <v>9750</v>
      </c>
      <c r="AO172" s="59">
        <v>6557.15</v>
      </c>
      <c r="AP172" s="59">
        <v>0</v>
      </c>
      <c r="AQ172" s="59">
        <v>104130.77</v>
      </c>
      <c r="AR172" s="59">
        <v>21417.55</v>
      </c>
      <c r="AS172" s="59">
        <v>0</v>
      </c>
      <c r="AT172" s="59">
        <v>47607.25</v>
      </c>
      <c r="AU172" s="59">
        <v>25486.81</v>
      </c>
      <c r="AV172" s="59">
        <v>80646.39</v>
      </c>
      <c r="AW172" s="59">
        <v>1127620.07</v>
      </c>
      <c r="AX172" s="59">
        <v>0</v>
      </c>
      <c r="AY172" s="63">
        <f t="shared" si="7"/>
        <v>0</v>
      </c>
      <c r="AZ172" s="58">
        <v>0</v>
      </c>
      <c r="BA172" s="62">
        <v>8.6409697351917558E-2</v>
      </c>
      <c r="BB172" s="59">
        <v>816544.82</v>
      </c>
      <c r="BC172" s="59">
        <v>523493.01</v>
      </c>
      <c r="BD172" s="58">
        <v>207592</v>
      </c>
      <c r="BE172" s="58">
        <v>0</v>
      </c>
      <c r="BF172" s="58">
        <v>244866.74</v>
      </c>
      <c r="BG172" s="58">
        <v>0</v>
      </c>
      <c r="BH172" s="58">
        <v>0</v>
      </c>
      <c r="BI172" s="58">
        <v>0</v>
      </c>
      <c r="BJ172" s="58">
        <f t="shared" si="8"/>
        <v>0</v>
      </c>
      <c r="BK172" s="58">
        <v>0</v>
      </c>
      <c r="BL172" s="58">
        <v>1363</v>
      </c>
      <c r="BM172" s="58">
        <v>539</v>
      </c>
      <c r="BN172" s="59">
        <v>3</v>
      </c>
      <c r="BO172" s="59">
        <v>-5</v>
      </c>
      <c r="BP172" s="59">
        <v>-28</v>
      </c>
      <c r="BQ172" s="59">
        <v>-34</v>
      </c>
      <c r="BR172" s="59">
        <v>-191</v>
      </c>
      <c r="BS172" s="59">
        <v>-88</v>
      </c>
      <c r="BT172" s="59">
        <v>11</v>
      </c>
      <c r="BU172" s="59">
        <v>0</v>
      </c>
      <c r="BV172" s="59">
        <v>2</v>
      </c>
      <c r="BW172" s="59">
        <v>-243</v>
      </c>
      <c r="BX172" s="59">
        <v>-1</v>
      </c>
      <c r="BY172" s="59">
        <v>1328</v>
      </c>
      <c r="BZ172" s="59">
        <v>0</v>
      </c>
      <c r="CA172" s="59">
        <v>119</v>
      </c>
      <c r="CB172" s="59">
        <v>34</v>
      </c>
      <c r="CC172" s="59">
        <v>87</v>
      </c>
      <c r="CD172" s="59">
        <v>0</v>
      </c>
      <c r="CE172" s="59">
        <v>3</v>
      </c>
      <c r="CF172" s="60"/>
    </row>
    <row r="173" spans="1:84" ht="15.6" customHeight="1" x14ac:dyDescent="0.3">
      <c r="A173" s="46">
        <v>21</v>
      </c>
      <c r="B173" s="46" t="s">
        <v>541</v>
      </c>
      <c r="C173" s="46" t="s">
        <v>542</v>
      </c>
      <c r="D173" s="46" t="s">
        <v>543</v>
      </c>
      <c r="E173" s="46" t="s">
        <v>148</v>
      </c>
      <c r="F173" s="46" t="s">
        <v>536</v>
      </c>
      <c r="G173" s="59">
        <v>27803835.789999999</v>
      </c>
      <c r="H173" s="59">
        <v>29604610.219999999</v>
      </c>
      <c r="I173" s="59">
        <v>623553.6399999999</v>
      </c>
      <c r="J173" s="59">
        <v>0</v>
      </c>
      <c r="K173" s="58">
        <v>0</v>
      </c>
      <c r="L173" s="58">
        <v>58031999.649999999</v>
      </c>
      <c r="M173" s="58">
        <v>0</v>
      </c>
      <c r="N173" s="59">
        <v>11962925.699999999</v>
      </c>
      <c r="O173" s="59">
        <v>3199025.56</v>
      </c>
      <c r="P173" s="57">
        <v>21398998.68</v>
      </c>
      <c r="Q173" s="59">
        <v>6214.8</v>
      </c>
      <c r="R173" s="59">
        <v>2478141.88</v>
      </c>
      <c r="S173" s="59">
        <v>10372462.84</v>
      </c>
      <c r="T173" s="59">
        <v>5578117.9800000004</v>
      </c>
      <c r="U173" s="59">
        <v>16763.59</v>
      </c>
      <c r="V173" s="59">
        <v>0</v>
      </c>
      <c r="W173" s="59">
        <v>1427340.24</v>
      </c>
      <c r="X173" s="58">
        <v>2392967.54</v>
      </c>
      <c r="Y173" s="58">
        <v>58832958.810000002</v>
      </c>
      <c r="Z173" s="62">
        <v>8.9409603755967959E-2</v>
      </c>
      <c r="AA173" s="58">
        <v>2337760.9900000002</v>
      </c>
      <c r="AB173" s="58">
        <v>0</v>
      </c>
      <c r="AC173" s="58">
        <v>0</v>
      </c>
      <c r="AD173" s="58">
        <v>0</v>
      </c>
      <c r="AE173" s="58">
        <v>0</v>
      </c>
      <c r="AF173" s="58">
        <f t="shared" si="6"/>
        <v>0</v>
      </c>
      <c r="AG173" s="58">
        <v>1228616.21</v>
      </c>
      <c r="AH173" s="59">
        <v>91068.58</v>
      </c>
      <c r="AI173" s="59">
        <v>357401.1</v>
      </c>
      <c r="AJ173" s="58">
        <v>0</v>
      </c>
      <c r="AK173" s="59">
        <v>147584.57999999999</v>
      </c>
      <c r="AL173" s="59">
        <v>11304.97</v>
      </c>
      <c r="AM173" s="59">
        <v>89619.82</v>
      </c>
      <c r="AN173" s="59">
        <v>9750</v>
      </c>
      <c r="AO173" s="59">
        <v>4105</v>
      </c>
      <c r="AP173" s="59">
        <v>0</v>
      </c>
      <c r="AQ173" s="59">
        <v>63559.19</v>
      </c>
      <c r="AR173" s="59">
        <v>23917.200000000001</v>
      </c>
      <c r="AS173" s="59">
        <v>0</v>
      </c>
      <c r="AT173" s="59">
        <v>30906.38</v>
      </c>
      <c r="AU173" s="59">
        <v>58278.38</v>
      </c>
      <c r="AV173" s="59">
        <v>103327.48</v>
      </c>
      <c r="AW173" s="59">
        <v>2219438.89</v>
      </c>
      <c r="AX173" s="59">
        <v>0</v>
      </c>
      <c r="AY173" s="63">
        <f t="shared" si="7"/>
        <v>0</v>
      </c>
      <c r="AZ173" s="58">
        <v>0</v>
      </c>
      <c r="BA173" s="62">
        <v>3.7499125341324213E-2</v>
      </c>
      <c r="BB173" s="59">
        <v>950183.21</v>
      </c>
      <c r="BC173" s="59">
        <v>4182683.2</v>
      </c>
      <c r="BD173" s="58">
        <v>207592</v>
      </c>
      <c r="BE173" s="58">
        <v>0</v>
      </c>
      <c r="BF173" s="58">
        <v>411340.87000000098</v>
      </c>
      <c r="BG173" s="58">
        <v>0</v>
      </c>
      <c r="BH173" s="58">
        <v>0</v>
      </c>
      <c r="BI173" s="58">
        <v>0</v>
      </c>
      <c r="BJ173" s="58">
        <f t="shared" si="8"/>
        <v>0</v>
      </c>
      <c r="BK173" s="58">
        <v>0</v>
      </c>
      <c r="BL173" s="58">
        <v>8318</v>
      </c>
      <c r="BM173" s="58">
        <v>2849</v>
      </c>
      <c r="BN173" s="59">
        <v>0</v>
      </c>
      <c r="BO173" s="59">
        <v>0</v>
      </c>
      <c r="BP173" s="59">
        <v>-65</v>
      </c>
      <c r="BQ173" s="59">
        <v>-191</v>
      </c>
      <c r="BR173" s="59">
        <v>-646</v>
      </c>
      <c r="BS173" s="59">
        <v>-769</v>
      </c>
      <c r="BT173" s="59">
        <v>0</v>
      </c>
      <c r="BU173" s="59">
        <v>-6</v>
      </c>
      <c r="BV173" s="59">
        <v>0</v>
      </c>
      <c r="BW173" s="59">
        <v>-1707</v>
      </c>
      <c r="BX173" s="59">
        <v>-4</v>
      </c>
      <c r="BY173" s="59">
        <v>7779</v>
      </c>
      <c r="BZ173" s="59">
        <v>5</v>
      </c>
      <c r="CA173" s="59">
        <v>402</v>
      </c>
      <c r="CB173" s="59">
        <v>148</v>
      </c>
      <c r="CC173" s="59">
        <v>513</v>
      </c>
      <c r="CD173" s="59">
        <v>631</v>
      </c>
      <c r="CE173" s="59">
        <v>13</v>
      </c>
      <c r="CF173" s="60"/>
    </row>
    <row r="174" spans="1:84" ht="15.6" customHeight="1" x14ac:dyDescent="0.3">
      <c r="A174" s="46">
        <v>21</v>
      </c>
      <c r="B174" s="46" t="s">
        <v>544</v>
      </c>
      <c r="C174" s="46" t="s">
        <v>545</v>
      </c>
      <c r="D174" s="46" t="s">
        <v>312</v>
      </c>
      <c r="E174" s="46" t="s">
        <v>148</v>
      </c>
      <c r="F174" s="46" t="s">
        <v>536</v>
      </c>
      <c r="G174" s="59">
        <v>27223112.829999998</v>
      </c>
      <c r="H174" s="59">
        <v>29746228.379999999</v>
      </c>
      <c r="I174" s="59">
        <v>1136586.5900000001</v>
      </c>
      <c r="J174" s="59">
        <v>0</v>
      </c>
      <c r="K174" s="58">
        <v>0</v>
      </c>
      <c r="L174" s="58">
        <v>58105927.799999997</v>
      </c>
      <c r="M174" s="58">
        <v>0</v>
      </c>
      <c r="N174" s="59">
        <v>5951702.8399999999</v>
      </c>
      <c r="O174" s="59">
        <v>2717252.83</v>
      </c>
      <c r="P174" s="57">
        <v>25403949.030000001</v>
      </c>
      <c r="Q174" s="59">
        <v>0</v>
      </c>
      <c r="R174" s="59">
        <v>2996136.19</v>
      </c>
      <c r="S174" s="59">
        <v>8184806.3600000003</v>
      </c>
      <c r="T174" s="59">
        <v>8028728.9299999997</v>
      </c>
      <c r="U174" s="59">
        <v>8508.7000000000007</v>
      </c>
      <c r="V174" s="59">
        <v>0</v>
      </c>
      <c r="W174" s="59">
        <v>2148741.88</v>
      </c>
      <c r="X174" s="58">
        <v>3577878.53</v>
      </c>
      <c r="Y174" s="58">
        <v>59017705.289999999</v>
      </c>
      <c r="Z174" s="62">
        <v>0.10149497602027792</v>
      </c>
      <c r="AA174" s="58">
        <v>3363545.59</v>
      </c>
      <c r="AB174" s="58">
        <v>0</v>
      </c>
      <c r="AC174" s="58">
        <v>0</v>
      </c>
      <c r="AD174" s="58">
        <v>0</v>
      </c>
      <c r="AE174" s="58">
        <v>0</v>
      </c>
      <c r="AF174" s="58">
        <f t="shared" si="6"/>
        <v>0</v>
      </c>
      <c r="AG174" s="58">
        <v>1668808.26</v>
      </c>
      <c r="AH174" s="59">
        <v>119993.72</v>
      </c>
      <c r="AI174" s="59">
        <v>529446.36</v>
      </c>
      <c r="AJ174" s="58">
        <v>0</v>
      </c>
      <c r="AK174" s="59">
        <v>193265.88</v>
      </c>
      <c r="AL174" s="59">
        <v>11651.64</v>
      </c>
      <c r="AM174" s="59">
        <v>65388.02</v>
      </c>
      <c r="AN174" s="59">
        <v>9750</v>
      </c>
      <c r="AO174" s="59">
        <v>4900</v>
      </c>
      <c r="AP174" s="59">
        <v>0</v>
      </c>
      <c r="AQ174" s="59">
        <v>108345.48</v>
      </c>
      <c r="AR174" s="59">
        <v>30564.03</v>
      </c>
      <c r="AS174" s="59">
        <v>0</v>
      </c>
      <c r="AT174" s="59">
        <v>24779.79</v>
      </c>
      <c r="AU174" s="59">
        <v>121167.08</v>
      </c>
      <c r="AV174" s="59">
        <v>118734.37999999999</v>
      </c>
      <c r="AW174" s="59">
        <v>3006794.64</v>
      </c>
      <c r="AX174" s="59">
        <v>0</v>
      </c>
      <c r="AY174" s="63">
        <f t="shared" si="7"/>
        <v>0</v>
      </c>
      <c r="AZ174" s="58">
        <v>1619.37</v>
      </c>
      <c r="BA174" s="62">
        <v>5.3895937868100027E-2</v>
      </c>
      <c r="BB174" s="59">
        <v>1023110.91</v>
      </c>
      <c r="BC174" s="59">
        <v>4758991.01</v>
      </c>
      <c r="BD174" s="58">
        <v>207592</v>
      </c>
      <c r="BE174" s="58">
        <v>0</v>
      </c>
      <c r="BF174" s="58">
        <v>686552.38000000303</v>
      </c>
      <c r="BG174" s="58">
        <v>0</v>
      </c>
      <c r="BH174" s="58">
        <v>0</v>
      </c>
      <c r="BI174" s="58">
        <v>0</v>
      </c>
      <c r="BJ174" s="58">
        <f t="shared" si="8"/>
        <v>0</v>
      </c>
      <c r="BK174" s="58">
        <v>0</v>
      </c>
      <c r="BL174" s="58">
        <v>11927</v>
      </c>
      <c r="BM174" s="58">
        <v>3361</v>
      </c>
      <c r="BN174" s="59">
        <v>38</v>
      </c>
      <c r="BO174" s="59">
        <v>-36</v>
      </c>
      <c r="BP174" s="59">
        <v>-28</v>
      </c>
      <c r="BQ174" s="59">
        <v>-127</v>
      </c>
      <c r="BR174" s="59">
        <v>-449</v>
      </c>
      <c r="BS174" s="59">
        <v>-1039</v>
      </c>
      <c r="BT174" s="59">
        <v>27</v>
      </c>
      <c r="BU174" s="59">
        <v>-23</v>
      </c>
      <c r="BV174" s="59">
        <v>-1</v>
      </c>
      <c r="BW174" s="59">
        <v>-1698</v>
      </c>
      <c r="BX174" s="59">
        <v>-1</v>
      </c>
      <c r="BY174" s="59">
        <v>11951</v>
      </c>
      <c r="BZ174" s="59">
        <v>23</v>
      </c>
      <c r="CA174" s="59">
        <v>214</v>
      </c>
      <c r="CB174" s="59">
        <v>87</v>
      </c>
      <c r="CC174" s="59">
        <v>604</v>
      </c>
      <c r="CD174" s="59">
        <v>802</v>
      </c>
      <c r="CE174" s="59">
        <v>11</v>
      </c>
      <c r="CF174" s="60"/>
    </row>
    <row r="175" spans="1:84" ht="15.6" customHeight="1" x14ac:dyDescent="0.3">
      <c r="A175" s="46">
        <v>21</v>
      </c>
      <c r="B175" s="48" t="s">
        <v>546</v>
      </c>
      <c r="C175" s="46" t="s">
        <v>547</v>
      </c>
      <c r="D175" s="46" t="s">
        <v>548</v>
      </c>
      <c r="E175" s="46" t="s">
        <v>129</v>
      </c>
      <c r="F175" s="46" t="s">
        <v>536</v>
      </c>
      <c r="G175" s="59">
        <v>15447791.609999999</v>
      </c>
      <c r="H175" s="59">
        <v>17576188.780000001</v>
      </c>
      <c r="I175" s="59">
        <v>519414.56000000006</v>
      </c>
      <c r="J175" s="59">
        <v>0</v>
      </c>
      <c r="K175" s="58">
        <v>0</v>
      </c>
      <c r="L175" s="58">
        <v>33543394.949999999</v>
      </c>
      <c r="M175" s="58">
        <v>0</v>
      </c>
      <c r="N175" s="59">
        <v>0</v>
      </c>
      <c r="O175" s="59">
        <v>1772988.24</v>
      </c>
      <c r="P175" s="57">
        <v>14225961.59</v>
      </c>
      <c r="Q175" s="59">
        <v>0</v>
      </c>
      <c r="R175" s="59">
        <v>1680814.53</v>
      </c>
      <c r="S175" s="59">
        <v>7492570.54</v>
      </c>
      <c r="T175" s="59">
        <v>4615041.42</v>
      </c>
      <c r="U175" s="59">
        <v>0</v>
      </c>
      <c r="V175" s="59">
        <v>0</v>
      </c>
      <c r="W175" s="59">
        <v>1183216.07</v>
      </c>
      <c r="X175" s="58">
        <v>3439822.44</v>
      </c>
      <c r="Y175" s="58">
        <v>34410414.829999998</v>
      </c>
      <c r="Z175" s="62">
        <v>8.8733403284339527E-2</v>
      </c>
      <c r="AA175" s="58">
        <v>2787297.2799999998</v>
      </c>
      <c r="AB175" s="58">
        <v>0</v>
      </c>
      <c r="AC175" s="58">
        <v>0</v>
      </c>
      <c r="AD175" s="58">
        <v>0</v>
      </c>
      <c r="AE175" s="58">
        <v>0</v>
      </c>
      <c r="AF175" s="58">
        <f t="shared" si="6"/>
        <v>0</v>
      </c>
      <c r="AG175" s="58">
        <v>1413334.67</v>
      </c>
      <c r="AH175" s="59">
        <v>112624.82</v>
      </c>
      <c r="AI175" s="59">
        <v>317539.09000000003</v>
      </c>
      <c r="AJ175" s="58">
        <v>22500</v>
      </c>
      <c r="AK175" s="59">
        <v>188544</v>
      </c>
      <c r="AL175" s="59">
        <v>8682.11</v>
      </c>
      <c r="AM175" s="59">
        <v>64350.02</v>
      </c>
      <c r="AN175" s="59">
        <v>9750</v>
      </c>
      <c r="AO175" s="59">
        <v>67922.84</v>
      </c>
      <c r="AP175" s="59">
        <v>0</v>
      </c>
      <c r="AQ175" s="59">
        <v>108501.84</v>
      </c>
      <c r="AR175" s="59">
        <v>40896.800000000003</v>
      </c>
      <c r="AS175" s="59">
        <v>0</v>
      </c>
      <c r="AT175" s="59">
        <v>38106.39</v>
      </c>
      <c r="AU175" s="59">
        <v>68360.25</v>
      </c>
      <c r="AV175" s="59">
        <v>91779.739999999991</v>
      </c>
      <c r="AW175" s="59">
        <v>2552892.5699999998</v>
      </c>
      <c r="AX175" s="59">
        <v>0</v>
      </c>
      <c r="AY175" s="63">
        <f t="shared" si="7"/>
        <v>0</v>
      </c>
      <c r="AZ175" s="58">
        <v>227.28</v>
      </c>
      <c r="BA175" s="62">
        <v>7.7149958968972296E-2</v>
      </c>
      <c r="BB175" s="59">
        <v>256968</v>
      </c>
      <c r="BC175" s="59">
        <v>2673362</v>
      </c>
      <c r="BD175" s="58">
        <v>207592</v>
      </c>
      <c r="BE175" s="58">
        <v>2.91038304567337E-11</v>
      </c>
      <c r="BF175" s="58">
        <v>559995.03000000096</v>
      </c>
      <c r="BG175" s="58">
        <v>0</v>
      </c>
      <c r="BH175" s="58">
        <v>0</v>
      </c>
      <c r="BI175" s="58">
        <v>0</v>
      </c>
      <c r="BJ175" s="58">
        <f t="shared" si="8"/>
        <v>0</v>
      </c>
      <c r="BK175" s="58">
        <v>0</v>
      </c>
      <c r="BL175" s="58">
        <v>7256</v>
      </c>
      <c r="BM175" s="58">
        <v>1981</v>
      </c>
      <c r="BN175" s="59">
        <v>14</v>
      </c>
      <c r="BO175" s="59">
        <v>0</v>
      </c>
      <c r="BP175" s="59">
        <v>-22</v>
      </c>
      <c r="BQ175" s="59">
        <v>-141</v>
      </c>
      <c r="BR175" s="59">
        <v>-240</v>
      </c>
      <c r="BS175" s="59">
        <v>-751</v>
      </c>
      <c r="BT175" s="59">
        <v>8</v>
      </c>
      <c r="BU175" s="59">
        <v>0</v>
      </c>
      <c r="BV175" s="59">
        <v>-1</v>
      </c>
      <c r="BW175" s="59">
        <v>-1551</v>
      </c>
      <c r="BX175" s="59">
        <v>-3</v>
      </c>
      <c r="BY175" s="59">
        <v>6550</v>
      </c>
      <c r="BZ175" s="59">
        <v>7</v>
      </c>
      <c r="CA175" s="59">
        <v>402</v>
      </c>
      <c r="CB175" s="59">
        <v>124</v>
      </c>
      <c r="CC175" s="59">
        <v>742</v>
      </c>
      <c r="CD175" s="59">
        <v>275</v>
      </c>
      <c r="CE175" s="59">
        <v>8</v>
      </c>
      <c r="CF175" s="60"/>
    </row>
    <row r="176" spans="1:84" ht="15.6" customHeight="1" x14ac:dyDescent="0.3">
      <c r="A176" s="46">
        <v>21</v>
      </c>
      <c r="B176" s="46" t="s">
        <v>549</v>
      </c>
      <c r="C176" s="46" t="s">
        <v>550</v>
      </c>
      <c r="D176" s="46" t="s">
        <v>98</v>
      </c>
      <c r="E176" s="46" t="s">
        <v>129</v>
      </c>
      <c r="F176" s="46" t="s">
        <v>536</v>
      </c>
      <c r="G176" s="59">
        <v>11604434.029999999</v>
      </c>
      <c r="H176" s="59">
        <v>12053171.560000001</v>
      </c>
      <c r="I176" s="59">
        <v>596961.16</v>
      </c>
      <c r="J176" s="59">
        <v>0</v>
      </c>
      <c r="K176" s="58">
        <v>0</v>
      </c>
      <c r="L176" s="58">
        <v>24254566.75</v>
      </c>
      <c r="M176" s="58">
        <v>0</v>
      </c>
      <c r="N176" s="59">
        <v>36290.32</v>
      </c>
      <c r="O176" s="59">
        <v>658314.18000000005</v>
      </c>
      <c r="P176" s="57">
        <v>11570311.640000001</v>
      </c>
      <c r="Q176" s="59">
        <v>0</v>
      </c>
      <c r="R176" s="59">
        <v>1362267.04</v>
      </c>
      <c r="S176" s="59">
        <v>3640096.69</v>
      </c>
      <c r="T176" s="59">
        <v>3782135.71</v>
      </c>
      <c r="U176" s="59">
        <v>0</v>
      </c>
      <c r="V176" s="59">
        <v>0</v>
      </c>
      <c r="W176" s="59">
        <v>1064939.1000000001</v>
      </c>
      <c r="X176" s="58">
        <v>2357143.79</v>
      </c>
      <c r="Y176" s="58">
        <v>24471498.469999999</v>
      </c>
      <c r="Z176" s="62">
        <v>8.9921899826550036E-2</v>
      </c>
      <c r="AA176" s="58">
        <v>1858503.21</v>
      </c>
      <c r="AB176" s="58">
        <v>0</v>
      </c>
      <c r="AC176" s="58">
        <v>0</v>
      </c>
      <c r="AD176" s="58">
        <v>0</v>
      </c>
      <c r="AE176" s="58">
        <v>326</v>
      </c>
      <c r="AF176" s="58">
        <f t="shared" si="6"/>
        <v>326</v>
      </c>
      <c r="AG176" s="58">
        <v>1030129.23</v>
      </c>
      <c r="AH176" s="59">
        <v>77711.320000000007</v>
      </c>
      <c r="AI176" s="59">
        <v>242608.69</v>
      </c>
      <c r="AJ176" s="58">
        <v>0</v>
      </c>
      <c r="AK176" s="59">
        <v>148021.54999999999</v>
      </c>
      <c r="AL176" s="59">
        <v>3162.46</v>
      </c>
      <c r="AM176" s="59">
        <v>59660.85</v>
      </c>
      <c r="AN176" s="59">
        <v>9750</v>
      </c>
      <c r="AO176" s="59">
        <v>0</v>
      </c>
      <c r="AP176" s="59">
        <v>0</v>
      </c>
      <c r="AQ176" s="59">
        <v>45293.69</v>
      </c>
      <c r="AR176" s="59">
        <v>19186.84</v>
      </c>
      <c r="AS176" s="59">
        <v>0</v>
      </c>
      <c r="AT176" s="59">
        <v>52324.76</v>
      </c>
      <c r="AU176" s="59">
        <v>119.36</v>
      </c>
      <c r="AV176" s="59">
        <v>57028.31</v>
      </c>
      <c r="AW176" s="59">
        <v>1744997.06</v>
      </c>
      <c r="AX176" s="59">
        <v>0</v>
      </c>
      <c r="AY176" s="63">
        <f t="shared" si="7"/>
        <v>0</v>
      </c>
      <c r="AZ176" s="58">
        <v>0</v>
      </c>
      <c r="BA176" s="62">
        <v>7.2490829689902808E-2</v>
      </c>
      <c r="BB176" s="59">
        <v>136020.87</v>
      </c>
      <c r="BC176" s="59">
        <v>1991315.97</v>
      </c>
      <c r="BD176" s="58">
        <v>207589.92</v>
      </c>
      <c r="BE176" s="58">
        <v>0</v>
      </c>
      <c r="BF176" s="58">
        <v>239016.11</v>
      </c>
      <c r="BG176" s="58">
        <v>0</v>
      </c>
      <c r="BH176" s="58">
        <v>0</v>
      </c>
      <c r="BI176" s="58">
        <v>0</v>
      </c>
      <c r="BJ176" s="58">
        <f t="shared" si="8"/>
        <v>0</v>
      </c>
      <c r="BK176" s="58">
        <v>0</v>
      </c>
      <c r="BL176" s="58">
        <v>6002</v>
      </c>
      <c r="BM176" s="58">
        <v>1713</v>
      </c>
      <c r="BN176" s="59">
        <v>29</v>
      </c>
      <c r="BO176" s="59">
        <v>0</v>
      </c>
      <c r="BP176" s="59">
        <v>-13</v>
      </c>
      <c r="BQ176" s="59">
        <v>-89</v>
      </c>
      <c r="BR176" s="59">
        <v>-138</v>
      </c>
      <c r="BS176" s="59">
        <v>-756</v>
      </c>
      <c r="BT176" s="59">
        <v>0</v>
      </c>
      <c r="BU176" s="59">
        <v>0</v>
      </c>
      <c r="BV176" s="59">
        <v>-31</v>
      </c>
      <c r="BW176" s="59">
        <v>-1211</v>
      </c>
      <c r="BX176" s="59">
        <v>-1</v>
      </c>
      <c r="BY176" s="59">
        <v>5505</v>
      </c>
      <c r="BZ176" s="59">
        <v>2</v>
      </c>
      <c r="CA176" s="59">
        <v>90</v>
      </c>
      <c r="CB176" s="59">
        <v>58</v>
      </c>
      <c r="CC176" s="59">
        <v>540</v>
      </c>
      <c r="CD176" s="59">
        <v>518</v>
      </c>
      <c r="CE176" s="59">
        <v>5</v>
      </c>
      <c r="CF176" s="60"/>
    </row>
    <row r="177" spans="1:84" ht="15.6" customHeight="1" x14ac:dyDescent="0.3">
      <c r="A177" s="46">
        <v>21</v>
      </c>
      <c r="B177" s="46" t="s">
        <v>551</v>
      </c>
      <c r="C177" s="46" t="s">
        <v>552</v>
      </c>
      <c r="D177" s="46" t="s">
        <v>553</v>
      </c>
      <c r="E177" s="46" t="s">
        <v>129</v>
      </c>
      <c r="F177" s="46" t="s">
        <v>536</v>
      </c>
      <c r="G177" s="59">
        <v>18050670.809999999</v>
      </c>
      <c r="H177" s="59">
        <v>18890642.949999999</v>
      </c>
      <c r="I177" s="59">
        <v>672968.84</v>
      </c>
      <c r="J177" s="59">
        <v>0</v>
      </c>
      <c r="K177" s="58">
        <v>1553.24</v>
      </c>
      <c r="L177" s="58">
        <v>37615835.840000004</v>
      </c>
      <c r="M177" s="58">
        <v>0</v>
      </c>
      <c r="N177" s="59">
        <v>325572.45</v>
      </c>
      <c r="O177" s="59">
        <v>2016439.05</v>
      </c>
      <c r="P177" s="57">
        <v>14460173.24</v>
      </c>
      <c r="Q177" s="59">
        <v>0</v>
      </c>
      <c r="R177" s="59">
        <v>2647625.63</v>
      </c>
      <c r="S177" s="59">
        <v>7657748.5899999999</v>
      </c>
      <c r="T177" s="59">
        <v>5081723.96</v>
      </c>
      <c r="U177" s="59">
        <v>0</v>
      </c>
      <c r="V177" s="59">
        <v>0</v>
      </c>
      <c r="W177" s="59">
        <v>1353111.15</v>
      </c>
      <c r="X177" s="58">
        <v>3879327.6</v>
      </c>
      <c r="Y177" s="58">
        <v>37421721.670000002</v>
      </c>
      <c r="Z177" s="62">
        <v>2.0879738198027777E-2</v>
      </c>
      <c r="AA177" s="58">
        <v>3222620.04</v>
      </c>
      <c r="AB177" s="58">
        <v>0</v>
      </c>
      <c r="AC177" s="58">
        <v>0</v>
      </c>
      <c r="AD177" s="58">
        <v>1553.24</v>
      </c>
      <c r="AE177" s="58">
        <v>14.96</v>
      </c>
      <c r="AF177" s="58">
        <f t="shared" si="6"/>
        <v>1568.2</v>
      </c>
      <c r="AG177" s="58">
        <v>1715192.81</v>
      </c>
      <c r="AH177" s="59">
        <v>133513.68</v>
      </c>
      <c r="AI177" s="59">
        <v>457827.74</v>
      </c>
      <c r="AJ177" s="58">
        <v>17083.89</v>
      </c>
      <c r="AK177" s="59">
        <v>236033.6</v>
      </c>
      <c r="AL177" s="59">
        <v>2817.2</v>
      </c>
      <c r="AM177" s="59">
        <v>71732.740000000005</v>
      </c>
      <c r="AN177" s="59">
        <v>9750</v>
      </c>
      <c r="AO177" s="59">
        <v>15950</v>
      </c>
      <c r="AP177" s="59">
        <v>0</v>
      </c>
      <c r="AQ177" s="59">
        <v>111750.94</v>
      </c>
      <c r="AR177" s="59">
        <v>34825.160000000003</v>
      </c>
      <c r="AS177" s="59">
        <v>0</v>
      </c>
      <c r="AT177" s="59">
        <v>42874.15</v>
      </c>
      <c r="AU177" s="59">
        <v>163443.56</v>
      </c>
      <c r="AV177" s="59">
        <v>112031.91</v>
      </c>
      <c r="AW177" s="59">
        <v>3124827.38</v>
      </c>
      <c r="AX177" s="59">
        <v>0</v>
      </c>
      <c r="AY177" s="63">
        <f t="shared" si="7"/>
        <v>0</v>
      </c>
      <c r="AZ177" s="58">
        <v>0</v>
      </c>
      <c r="BA177" s="62">
        <v>8.7483906937111847E-2</v>
      </c>
      <c r="BB177" s="59">
        <v>272630.88</v>
      </c>
      <c r="BC177" s="59">
        <v>498694.08</v>
      </c>
      <c r="BD177" s="58">
        <v>207592</v>
      </c>
      <c r="BE177" s="58">
        <v>0</v>
      </c>
      <c r="BF177" s="58">
        <v>352834.34</v>
      </c>
      <c r="BG177" s="58">
        <v>0</v>
      </c>
      <c r="BH177" s="58">
        <v>0</v>
      </c>
      <c r="BI177" s="58">
        <v>0</v>
      </c>
      <c r="BJ177" s="58">
        <f t="shared" si="8"/>
        <v>0</v>
      </c>
      <c r="BK177" s="58">
        <v>0</v>
      </c>
      <c r="BL177" s="58">
        <v>8466</v>
      </c>
      <c r="BM177" s="58">
        <v>2372</v>
      </c>
      <c r="BN177" s="59">
        <v>0</v>
      </c>
      <c r="BO177" s="59">
        <v>-1</v>
      </c>
      <c r="BP177" s="59">
        <v>-18</v>
      </c>
      <c r="BQ177" s="59">
        <v>-215</v>
      </c>
      <c r="BR177" s="59">
        <v>-210</v>
      </c>
      <c r="BS177" s="59">
        <v>-831</v>
      </c>
      <c r="BT177" s="59">
        <v>1</v>
      </c>
      <c r="BU177" s="59">
        <v>0</v>
      </c>
      <c r="BV177" s="59">
        <v>8</v>
      </c>
      <c r="BW177" s="59">
        <v>-1509</v>
      </c>
      <c r="BX177" s="59">
        <v>-4</v>
      </c>
      <c r="BY177" s="59">
        <v>8059</v>
      </c>
      <c r="BZ177" s="59">
        <v>8</v>
      </c>
      <c r="CA177" s="59">
        <v>306</v>
      </c>
      <c r="CB177" s="59">
        <v>128</v>
      </c>
      <c r="CC177" s="59">
        <v>833</v>
      </c>
      <c r="CD177" s="59">
        <v>241</v>
      </c>
      <c r="CE177" s="59">
        <v>1</v>
      </c>
      <c r="CF177" s="60"/>
    </row>
    <row r="178" spans="1:84" ht="15.6" x14ac:dyDescent="0.3">
      <c r="A178" s="46">
        <v>21</v>
      </c>
      <c r="B178" s="46" t="s">
        <v>554</v>
      </c>
      <c r="C178" s="46" t="s">
        <v>191</v>
      </c>
      <c r="D178" s="46" t="s">
        <v>555</v>
      </c>
      <c r="E178" s="46" t="s">
        <v>129</v>
      </c>
      <c r="F178" s="46" t="s">
        <v>540</v>
      </c>
      <c r="G178" s="59">
        <v>45815659.210000001</v>
      </c>
      <c r="H178" s="59">
        <v>55382019.710000001</v>
      </c>
      <c r="I178" s="59">
        <v>917950.03999999992</v>
      </c>
      <c r="J178" s="59">
        <v>0</v>
      </c>
      <c r="K178" s="58">
        <v>21410.59</v>
      </c>
      <c r="L178" s="58">
        <v>102137039.55</v>
      </c>
      <c r="M178" s="58">
        <v>0</v>
      </c>
      <c r="N178" s="59">
        <v>44643008.140000001</v>
      </c>
      <c r="O178" s="59">
        <v>2998288.08</v>
      </c>
      <c r="P178" s="57">
        <v>18713163.710000001</v>
      </c>
      <c r="Q178" s="59">
        <v>71693.69</v>
      </c>
      <c r="R178" s="59">
        <v>2486002.7000000002</v>
      </c>
      <c r="S178" s="59">
        <v>31898486.48</v>
      </c>
      <c r="T178" s="59">
        <v>9444068.9800000004</v>
      </c>
      <c r="U178" s="59">
        <v>0</v>
      </c>
      <c r="V178" s="59">
        <v>0</v>
      </c>
      <c r="W178" s="59">
        <v>2554403.0699999998</v>
      </c>
      <c r="X178" s="58">
        <v>3208323.15</v>
      </c>
      <c r="Y178" s="58">
        <v>116017438</v>
      </c>
      <c r="Z178" s="62">
        <v>0.18932532370773075</v>
      </c>
      <c r="AA178" s="58">
        <v>3155196.13</v>
      </c>
      <c r="AB178" s="58">
        <v>0</v>
      </c>
      <c r="AC178" s="58">
        <v>0</v>
      </c>
      <c r="AD178" s="58">
        <v>21410.59</v>
      </c>
      <c r="AE178" s="58">
        <v>669.02</v>
      </c>
      <c r="AF178" s="58">
        <f t="shared" si="6"/>
        <v>22079.61</v>
      </c>
      <c r="AG178" s="58">
        <v>1447146.1</v>
      </c>
      <c r="AH178" s="59">
        <v>112686.71</v>
      </c>
      <c r="AI178" s="59">
        <v>431690.91</v>
      </c>
      <c r="AJ178" s="58">
        <v>80909.78</v>
      </c>
      <c r="AK178" s="59">
        <v>222068.15</v>
      </c>
      <c r="AL178" s="59">
        <v>6836.04</v>
      </c>
      <c r="AM178" s="59">
        <v>56949.47</v>
      </c>
      <c r="AN178" s="59">
        <v>9750</v>
      </c>
      <c r="AO178" s="59">
        <v>10994</v>
      </c>
      <c r="AP178" s="59">
        <v>0</v>
      </c>
      <c r="AQ178" s="59">
        <v>145880.97</v>
      </c>
      <c r="AR178" s="59">
        <v>18462.45</v>
      </c>
      <c r="AS178" s="59">
        <v>0</v>
      </c>
      <c r="AT178" s="59">
        <v>104250.23</v>
      </c>
      <c r="AU178" s="59">
        <v>24952.59</v>
      </c>
      <c r="AV178" s="59">
        <v>200255.59</v>
      </c>
      <c r="AW178" s="59">
        <v>2872832.99</v>
      </c>
      <c r="AX178" s="59">
        <v>0</v>
      </c>
      <c r="AY178" s="63">
        <f t="shared" si="7"/>
        <v>0</v>
      </c>
      <c r="AZ178" s="58">
        <v>0</v>
      </c>
      <c r="BA178" s="62">
        <v>2.3740668762978014E-2</v>
      </c>
      <c r="BB178" s="59">
        <v>5754402.6900000004</v>
      </c>
      <c r="BC178" s="59">
        <v>13404880.630000001</v>
      </c>
      <c r="BD178" s="58">
        <v>207592</v>
      </c>
      <c r="BE178" s="58">
        <v>0</v>
      </c>
      <c r="BF178" s="58">
        <v>454334.96</v>
      </c>
      <c r="BG178" s="58">
        <v>0</v>
      </c>
      <c r="BH178" s="58">
        <v>0</v>
      </c>
      <c r="BI178" s="58">
        <v>0</v>
      </c>
      <c r="BJ178" s="58">
        <f t="shared" si="8"/>
        <v>0</v>
      </c>
      <c r="BK178" s="58">
        <v>0</v>
      </c>
      <c r="BL178" s="58">
        <v>11855</v>
      </c>
      <c r="BM178" s="58">
        <v>4987</v>
      </c>
      <c r="BN178" s="59">
        <v>78</v>
      </c>
      <c r="BO178" s="59">
        <v>-2</v>
      </c>
      <c r="BP178" s="59">
        <v>-143</v>
      </c>
      <c r="BQ178" s="59">
        <v>-88</v>
      </c>
      <c r="BR178" s="59">
        <v>-2383</v>
      </c>
      <c r="BS178" s="59">
        <v>-683</v>
      </c>
      <c r="BT178" s="59">
        <v>0</v>
      </c>
      <c r="BU178" s="59">
        <v>0</v>
      </c>
      <c r="BV178" s="59">
        <v>-5</v>
      </c>
      <c r="BW178" s="59">
        <v>-1179</v>
      </c>
      <c r="BX178" s="59">
        <v>-3</v>
      </c>
      <c r="BY178" s="59">
        <v>12434</v>
      </c>
      <c r="BZ178" s="59">
        <v>259</v>
      </c>
      <c r="CA178" s="59">
        <v>251</v>
      </c>
      <c r="CB178" s="59">
        <v>74</v>
      </c>
      <c r="CC178" s="59">
        <v>853</v>
      </c>
      <c r="CD178" s="59">
        <v>0</v>
      </c>
      <c r="CE178" s="59">
        <v>1</v>
      </c>
      <c r="CF178" s="60"/>
    </row>
    <row r="179" spans="1:84" ht="15.6" x14ac:dyDescent="0.3">
      <c r="A179" s="46">
        <v>21</v>
      </c>
      <c r="B179" s="46" t="s">
        <v>556</v>
      </c>
      <c r="C179" s="46" t="s">
        <v>501</v>
      </c>
      <c r="D179" s="46" t="s">
        <v>557</v>
      </c>
      <c r="E179" s="46" t="s">
        <v>148</v>
      </c>
      <c r="F179" s="46" t="s">
        <v>540</v>
      </c>
      <c r="G179" s="59">
        <v>28039756.079999998</v>
      </c>
      <c r="H179" s="59">
        <v>29734377.140000001</v>
      </c>
      <c r="I179" s="59">
        <v>989579.57</v>
      </c>
      <c r="J179" s="59">
        <v>0</v>
      </c>
      <c r="K179" s="58">
        <v>0</v>
      </c>
      <c r="L179" s="58">
        <v>58763712.789999999</v>
      </c>
      <c r="M179" s="58">
        <v>0</v>
      </c>
      <c r="N179" s="59">
        <v>18509190.350000001</v>
      </c>
      <c r="O179" s="59">
        <v>2408804.27</v>
      </c>
      <c r="P179" s="57">
        <v>11301056.449999999</v>
      </c>
      <c r="Q179" s="59">
        <v>0</v>
      </c>
      <c r="R179" s="59">
        <v>4613799.62</v>
      </c>
      <c r="S179" s="59">
        <v>16885331.93</v>
      </c>
      <c r="T179" s="59">
        <v>1076401.33</v>
      </c>
      <c r="U179" s="59">
        <v>0</v>
      </c>
      <c r="V179" s="59">
        <v>0</v>
      </c>
      <c r="W179" s="59">
        <v>3051233.59</v>
      </c>
      <c r="X179" s="58">
        <v>2784001.14</v>
      </c>
      <c r="Y179" s="58">
        <v>60629818.68</v>
      </c>
      <c r="Z179" s="62">
        <v>0.18721644301979198</v>
      </c>
      <c r="AA179" s="58">
        <v>2784001.14</v>
      </c>
      <c r="AB179" s="58">
        <v>0</v>
      </c>
      <c r="AC179" s="58">
        <v>0</v>
      </c>
      <c r="AD179" s="58">
        <v>0</v>
      </c>
      <c r="AE179" s="58">
        <v>541.98</v>
      </c>
      <c r="AF179" s="58">
        <f t="shared" si="6"/>
        <v>541.98</v>
      </c>
      <c r="AG179" s="58">
        <v>1468898.12</v>
      </c>
      <c r="AH179" s="59">
        <v>114733.2</v>
      </c>
      <c r="AI179" s="59">
        <v>332936.08</v>
      </c>
      <c r="AJ179" s="58">
        <v>0</v>
      </c>
      <c r="AK179" s="59">
        <v>265039.7</v>
      </c>
      <c r="AL179" s="59">
        <v>6345.66</v>
      </c>
      <c r="AM179" s="59">
        <v>95001.01</v>
      </c>
      <c r="AN179" s="59">
        <v>9750</v>
      </c>
      <c r="AO179" s="59">
        <v>4320</v>
      </c>
      <c r="AP179" s="59">
        <v>104548.37</v>
      </c>
      <c r="AQ179" s="59">
        <v>87175.040000000008</v>
      </c>
      <c r="AR179" s="59">
        <v>29332.79</v>
      </c>
      <c r="AS179" s="59">
        <v>1680</v>
      </c>
      <c r="AT179" s="59">
        <v>70879.679999999993</v>
      </c>
      <c r="AU179" s="59">
        <v>31988.59</v>
      </c>
      <c r="AV179" s="59">
        <v>93607.430000000008</v>
      </c>
      <c r="AW179" s="59">
        <v>2716235.67</v>
      </c>
      <c r="AX179" s="59">
        <v>0</v>
      </c>
      <c r="AY179" s="63">
        <f t="shared" si="7"/>
        <v>0</v>
      </c>
      <c r="AZ179" s="58">
        <v>300</v>
      </c>
      <c r="BA179" s="62">
        <v>3.9992287289443817E-2</v>
      </c>
      <c r="BB179" s="59">
        <v>3131422.45</v>
      </c>
      <c r="BC179" s="59">
        <v>7684845.2699999996</v>
      </c>
      <c r="BD179" s="58">
        <v>207592</v>
      </c>
      <c r="BE179" s="58">
        <v>2.91038304567337E-11</v>
      </c>
      <c r="BF179" s="58">
        <v>430800.63000000099</v>
      </c>
      <c r="BG179" s="58">
        <v>0</v>
      </c>
      <c r="BH179" s="58">
        <v>0</v>
      </c>
      <c r="BI179" s="58">
        <v>0</v>
      </c>
      <c r="BJ179" s="58">
        <f t="shared" si="8"/>
        <v>0</v>
      </c>
      <c r="BK179" s="58">
        <v>0</v>
      </c>
      <c r="BL179" s="58">
        <v>5156</v>
      </c>
      <c r="BM179" s="58">
        <v>1734</v>
      </c>
      <c r="BN179" s="59">
        <v>234</v>
      </c>
      <c r="BO179" s="59">
        <v>-142</v>
      </c>
      <c r="BP179" s="59">
        <v>-95</v>
      </c>
      <c r="BQ179" s="59">
        <v>-121</v>
      </c>
      <c r="BR179" s="59">
        <v>-755</v>
      </c>
      <c r="BS179" s="59">
        <v>-369</v>
      </c>
      <c r="BT179" s="59">
        <v>0</v>
      </c>
      <c r="BU179" s="59">
        <v>-6</v>
      </c>
      <c r="BV179" s="59">
        <v>6</v>
      </c>
      <c r="BW179" s="59">
        <v>-935</v>
      </c>
      <c r="BX179" s="59">
        <v>-1</v>
      </c>
      <c r="BY179" s="59">
        <v>4706</v>
      </c>
      <c r="BZ179" s="59">
        <v>8</v>
      </c>
      <c r="CA179" s="59">
        <v>386</v>
      </c>
      <c r="CB179" s="59">
        <v>79</v>
      </c>
      <c r="CC179" s="59">
        <v>397</v>
      </c>
      <c r="CD179" s="59">
        <v>0</v>
      </c>
      <c r="CE179" s="59">
        <v>73</v>
      </c>
      <c r="CF179" s="60"/>
    </row>
    <row r="180" spans="1:84" ht="15.6" x14ac:dyDescent="0.3">
      <c r="A180" s="46">
        <v>21</v>
      </c>
      <c r="B180" s="46" t="s">
        <v>558</v>
      </c>
      <c r="C180" s="46" t="s">
        <v>559</v>
      </c>
      <c r="D180" s="46" t="s">
        <v>531</v>
      </c>
      <c r="E180" s="47" t="s">
        <v>90</v>
      </c>
      <c r="F180" s="46" t="s">
        <v>560</v>
      </c>
      <c r="G180" s="59">
        <v>19823741.510000002</v>
      </c>
      <c r="H180" s="59">
        <v>22400371.379999999</v>
      </c>
      <c r="I180" s="59">
        <v>284598.46000000002</v>
      </c>
      <c r="J180" s="59">
        <v>0</v>
      </c>
      <c r="K180" s="58">
        <v>0</v>
      </c>
      <c r="L180" s="58">
        <v>42508711.350000001</v>
      </c>
      <c r="M180" s="58">
        <v>0</v>
      </c>
      <c r="N180" s="59">
        <v>35008.32</v>
      </c>
      <c r="O180" s="59">
        <v>4238544.5</v>
      </c>
      <c r="P180" s="57">
        <v>9258493.5500000007</v>
      </c>
      <c r="Q180" s="59">
        <v>0</v>
      </c>
      <c r="R180" s="59">
        <v>2610246.0699999998</v>
      </c>
      <c r="S180" s="59">
        <v>15198565.939999999</v>
      </c>
      <c r="T180" s="59">
        <v>6893343.0999999996</v>
      </c>
      <c r="U180" s="59">
        <v>0</v>
      </c>
      <c r="V180" s="59">
        <v>0</v>
      </c>
      <c r="W180" s="59">
        <v>1146754.8899999999</v>
      </c>
      <c r="X180" s="58">
        <v>3425088.3499999996</v>
      </c>
      <c r="Y180" s="58">
        <v>42806044.719999999</v>
      </c>
      <c r="Z180" s="62">
        <v>0.14591078055447099</v>
      </c>
      <c r="AA180" s="58">
        <v>3384509.57</v>
      </c>
      <c r="AB180" s="58">
        <v>0</v>
      </c>
      <c r="AC180" s="58">
        <v>0</v>
      </c>
      <c r="AD180" s="58">
        <v>0</v>
      </c>
      <c r="AE180" s="58">
        <v>0</v>
      </c>
      <c r="AF180" s="58">
        <f t="shared" si="6"/>
        <v>0</v>
      </c>
      <c r="AG180" s="58">
        <v>1463385.58</v>
      </c>
      <c r="AH180" s="59">
        <v>122141.32</v>
      </c>
      <c r="AI180" s="59">
        <v>297338.09999999998</v>
      </c>
      <c r="AJ180" s="58">
        <v>3973.08</v>
      </c>
      <c r="AK180" s="59">
        <v>232089.64</v>
      </c>
      <c r="AL180" s="59">
        <v>25441.81</v>
      </c>
      <c r="AM180" s="59">
        <v>55440.53</v>
      </c>
      <c r="AN180" s="59">
        <v>9750</v>
      </c>
      <c r="AO180" s="59">
        <v>18995</v>
      </c>
      <c r="AP180" s="59">
        <v>108739.56</v>
      </c>
      <c r="AQ180" s="59">
        <v>67874.460000000006</v>
      </c>
      <c r="AR180" s="59">
        <v>26112.9</v>
      </c>
      <c r="AS180" s="59">
        <v>0</v>
      </c>
      <c r="AT180" s="59">
        <v>19913.71</v>
      </c>
      <c r="AU180" s="59">
        <v>104988.3</v>
      </c>
      <c r="AV180" s="59">
        <v>253173</v>
      </c>
      <c r="AW180" s="59">
        <v>2809356.99</v>
      </c>
      <c r="AX180" s="59">
        <v>0</v>
      </c>
      <c r="AY180" s="63">
        <f t="shared" si="7"/>
        <v>0</v>
      </c>
      <c r="AZ180" s="58">
        <v>49492.959999999999</v>
      </c>
      <c r="BA180" s="62">
        <v>7.0010683562868659E-2</v>
      </c>
      <c r="BB180" s="59">
        <v>1810477.85</v>
      </c>
      <c r="BC180" s="59">
        <v>4350475.42</v>
      </c>
      <c r="BD180" s="58">
        <v>207592</v>
      </c>
      <c r="BE180" s="58">
        <v>0</v>
      </c>
      <c r="BF180" s="58">
        <v>907713.38</v>
      </c>
      <c r="BG180" s="58">
        <v>205374.13250000001</v>
      </c>
      <c r="BH180" s="58">
        <v>0</v>
      </c>
      <c r="BI180" s="58">
        <v>0</v>
      </c>
      <c r="BJ180" s="58">
        <f t="shared" si="8"/>
        <v>0</v>
      </c>
      <c r="BK180" s="58">
        <v>0</v>
      </c>
      <c r="BL180" s="58">
        <v>11099</v>
      </c>
      <c r="BM180" s="58">
        <v>2910</v>
      </c>
      <c r="BN180" s="59">
        <v>0</v>
      </c>
      <c r="BO180" s="59">
        <v>-1</v>
      </c>
      <c r="BP180" s="59">
        <v>-104</v>
      </c>
      <c r="BQ180" s="59">
        <v>-248</v>
      </c>
      <c r="BR180" s="59">
        <v>-540</v>
      </c>
      <c r="BS180" s="59">
        <v>-1164</v>
      </c>
      <c r="BT180" s="59">
        <v>1</v>
      </c>
      <c r="BU180" s="59">
        <v>-5</v>
      </c>
      <c r="BV180" s="59">
        <v>158</v>
      </c>
      <c r="BW180" s="59">
        <v>-1703</v>
      </c>
      <c r="BX180" s="59">
        <v>-22</v>
      </c>
      <c r="BY180" s="59">
        <v>10381</v>
      </c>
      <c r="BZ180" s="59">
        <v>39</v>
      </c>
      <c r="CA180" s="59">
        <v>243</v>
      </c>
      <c r="CB180" s="59">
        <v>264</v>
      </c>
      <c r="CC180" s="59">
        <v>1181</v>
      </c>
      <c r="CD180" s="59">
        <v>1</v>
      </c>
      <c r="CE180" s="59">
        <v>14</v>
      </c>
      <c r="CF180" s="60"/>
    </row>
    <row r="181" spans="1:84" ht="15.6" x14ac:dyDescent="0.3">
      <c r="A181" s="46">
        <v>21</v>
      </c>
      <c r="B181" s="46" t="s">
        <v>561</v>
      </c>
      <c r="C181" s="46" t="s">
        <v>562</v>
      </c>
      <c r="D181" s="46" t="s">
        <v>333</v>
      </c>
      <c r="E181" s="46" t="s">
        <v>148</v>
      </c>
      <c r="F181" s="46" t="s">
        <v>540</v>
      </c>
      <c r="G181" s="59">
        <v>70251100.650000006</v>
      </c>
      <c r="H181" s="59">
        <v>0</v>
      </c>
      <c r="I181" s="59">
        <v>1195454.8500000001</v>
      </c>
      <c r="J181" s="59">
        <v>0</v>
      </c>
      <c r="K181" s="58">
        <v>0</v>
      </c>
      <c r="L181" s="58">
        <v>71446555.5</v>
      </c>
      <c r="M181" s="58">
        <v>0</v>
      </c>
      <c r="N181" s="59">
        <v>16758667.359999999</v>
      </c>
      <c r="O181" s="59">
        <v>2855111.69</v>
      </c>
      <c r="P181" s="57">
        <v>6352904.2999999998</v>
      </c>
      <c r="Q181" s="59">
        <v>0</v>
      </c>
      <c r="R181" s="59">
        <v>4180987.47</v>
      </c>
      <c r="S181" s="59">
        <v>30713558.760000002</v>
      </c>
      <c r="T181" s="59">
        <v>3979111.9</v>
      </c>
      <c r="U181" s="59">
        <v>0</v>
      </c>
      <c r="V181" s="59">
        <v>0</v>
      </c>
      <c r="W181" s="59">
        <v>3046012.92</v>
      </c>
      <c r="X181" s="58">
        <v>3390970.18</v>
      </c>
      <c r="Y181" s="58">
        <v>71277324.579999998</v>
      </c>
      <c r="Z181" s="62">
        <v>0.13759932571248631</v>
      </c>
      <c r="AA181" s="58">
        <v>3387470.18</v>
      </c>
      <c r="AB181" s="58">
        <v>0</v>
      </c>
      <c r="AC181" s="58">
        <v>0</v>
      </c>
      <c r="AD181" s="58">
        <v>0</v>
      </c>
      <c r="AE181" s="58">
        <v>1.69</v>
      </c>
      <c r="AF181" s="58">
        <f t="shared" si="6"/>
        <v>1.69</v>
      </c>
      <c r="AG181" s="58">
        <v>1861367.14</v>
      </c>
      <c r="AH181" s="59">
        <v>153302.78</v>
      </c>
      <c r="AI181" s="59">
        <v>505884.47</v>
      </c>
      <c r="AJ181" s="58">
        <v>20148.39</v>
      </c>
      <c r="AK181" s="59">
        <v>158994.21</v>
      </c>
      <c r="AL181" s="59">
        <v>0</v>
      </c>
      <c r="AM181" s="59">
        <v>93337.33</v>
      </c>
      <c r="AN181" s="59">
        <v>9750</v>
      </c>
      <c r="AO181" s="59">
        <v>6308.65</v>
      </c>
      <c r="AP181" s="59">
        <v>125012.88</v>
      </c>
      <c r="AQ181" s="59">
        <v>145446.82999999999</v>
      </c>
      <c r="AR181" s="59">
        <v>34763.49</v>
      </c>
      <c r="AS181" s="59">
        <v>0</v>
      </c>
      <c r="AT181" s="59">
        <v>43029.83</v>
      </c>
      <c r="AU181" s="59">
        <v>19326.68</v>
      </c>
      <c r="AV181" s="59">
        <v>109595.65</v>
      </c>
      <c r="AW181" s="59">
        <v>3286268.33</v>
      </c>
      <c r="AX181" s="59">
        <v>0</v>
      </c>
      <c r="AY181" s="63">
        <f t="shared" si="7"/>
        <v>0</v>
      </c>
      <c r="AZ181" s="58">
        <v>0</v>
      </c>
      <c r="BA181" s="62">
        <v>4.2479486404270281E-2</v>
      </c>
      <c r="BB181" s="59">
        <v>4768129.3</v>
      </c>
      <c r="BC181" s="59">
        <v>4898374.78</v>
      </c>
      <c r="BD181" s="58">
        <v>204026.42</v>
      </c>
      <c r="BE181" s="58">
        <v>0</v>
      </c>
      <c r="BF181" s="58">
        <v>640749.81999999995</v>
      </c>
      <c r="BG181" s="58">
        <v>0</v>
      </c>
      <c r="BH181" s="58">
        <v>0</v>
      </c>
      <c r="BI181" s="58">
        <v>0</v>
      </c>
      <c r="BJ181" s="58">
        <f t="shared" si="8"/>
        <v>0</v>
      </c>
      <c r="BK181" s="58">
        <v>0</v>
      </c>
      <c r="BL181" s="58">
        <v>12347</v>
      </c>
      <c r="BM181" s="58">
        <v>2760</v>
      </c>
      <c r="BN181" s="59">
        <v>17</v>
      </c>
      <c r="BO181" s="59">
        <v>-23</v>
      </c>
      <c r="BP181" s="59">
        <v>-134</v>
      </c>
      <c r="BQ181" s="59">
        <v>-89</v>
      </c>
      <c r="BR181" s="59">
        <v>-1342</v>
      </c>
      <c r="BS181" s="59">
        <v>-398</v>
      </c>
      <c r="BT181" s="59">
        <v>0</v>
      </c>
      <c r="BU181" s="59">
        <v>-13</v>
      </c>
      <c r="BV181" s="59">
        <v>0</v>
      </c>
      <c r="BW181" s="59">
        <v>-2721</v>
      </c>
      <c r="BX181" s="59">
        <v>-7</v>
      </c>
      <c r="BY181" s="59">
        <v>10397</v>
      </c>
      <c r="BZ181" s="59">
        <v>249</v>
      </c>
      <c r="CA181" s="59">
        <v>462</v>
      </c>
      <c r="CB181" s="59">
        <v>248</v>
      </c>
      <c r="CC181" s="59">
        <v>1366</v>
      </c>
      <c r="CD181" s="59">
        <v>449</v>
      </c>
      <c r="CE181" s="59">
        <v>196</v>
      </c>
      <c r="CF181" s="60"/>
    </row>
    <row r="182" spans="1:84" ht="15.6" x14ac:dyDescent="0.3">
      <c r="A182" s="46">
        <v>21</v>
      </c>
      <c r="B182" s="46" t="s">
        <v>563</v>
      </c>
      <c r="C182" s="46" t="s">
        <v>564</v>
      </c>
      <c r="D182" s="46" t="s">
        <v>535</v>
      </c>
      <c r="E182" s="46" t="s">
        <v>110</v>
      </c>
      <c r="F182" s="46" t="s">
        <v>536</v>
      </c>
      <c r="G182" s="59">
        <v>40107773.310000002</v>
      </c>
      <c r="H182" s="59">
        <v>44649964.530000001</v>
      </c>
      <c r="I182" s="59">
        <v>784.68</v>
      </c>
      <c r="J182" s="59">
        <v>0</v>
      </c>
      <c r="K182" s="58">
        <v>632.04</v>
      </c>
      <c r="L182" s="58">
        <v>84759154.560000002</v>
      </c>
      <c r="M182" s="58">
        <v>0</v>
      </c>
      <c r="N182" s="59">
        <v>29140.03</v>
      </c>
      <c r="O182" s="59">
        <v>8044756.6600000001</v>
      </c>
      <c r="P182" s="57">
        <v>31448517.809999999</v>
      </c>
      <c r="Q182" s="59">
        <v>0</v>
      </c>
      <c r="R182" s="59">
        <v>5969925.0300000003</v>
      </c>
      <c r="S182" s="59">
        <v>21386881.379999999</v>
      </c>
      <c r="T182" s="59">
        <v>12060174.970000001</v>
      </c>
      <c r="U182" s="59">
        <v>0</v>
      </c>
      <c r="V182" s="59">
        <v>0</v>
      </c>
      <c r="W182" s="59">
        <v>3204190.56</v>
      </c>
      <c r="X182" s="58">
        <v>4193517.4299999997</v>
      </c>
      <c r="Y182" s="58">
        <v>86337103.870000005</v>
      </c>
      <c r="Z182" s="62">
        <v>0.12554564186325148</v>
      </c>
      <c r="AA182" s="58">
        <v>4160719.65</v>
      </c>
      <c r="AB182" s="58">
        <v>0</v>
      </c>
      <c r="AC182" s="58">
        <v>0</v>
      </c>
      <c r="AD182" s="58">
        <v>632.04</v>
      </c>
      <c r="AE182" s="58">
        <v>0</v>
      </c>
      <c r="AF182" s="58">
        <f t="shared" si="6"/>
        <v>632.04</v>
      </c>
      <c r="AG182" s="58">
        <v>2378225.85</v>
      </c>
      <c r="AH182" s="59">
        <v>180775.9</v>
      </c>
      <c r="AI182" s="59">
        <v>574745.93000000005</v>
      </c>
      <c r="AJ182" s="58">
        <v>0</v>
      </c>
      <c r="AK182" s="59">
        <v>418478.72</v>
      </c>
      <c r="AL182" s="59">
        <v>7951.33</v>
      </c>
      <c r="AM182" s="59">
        <v>60722.68</v>
      </c>
      <c r="AN182" s="59">
        <v>9750</v>
      </c>
      <c r="AO182" s="59">
        <v>16105.32</v>
      </c>
      <c r="AP182" s="59">
        <v>0</v>
      </c>
      <c r="AQ182" s="59">
        <v>131921.30000000002</v>
      </c>
      <c r="AR182" s="59">
        <v>52638.6</v>
      </c>
      <c r="AS182" s="59">
        <v>0</v>
      </c>
      <c r="AT182" s="59">
        <v>35620.480000000003</v>
      </c>
      <c r="AU182" s="59">
        <v>9845.4599999999991</v>
      </c>
      <c r="AV182" s="59">
        <v>129707.29</v>
      </c>
      <c r="AW182" s="59">
        <v>4006488.86</v>
      </c>
      <c r="AX182" s="59">
        <v>0</v>
      </c>
      <c r="AY182" s="63">
        <f t="shared" si="7"/>
        <v>0</v>
      </c>
      <c r="AZ182" s="58">
        <v>0</v>
      </c>
      <c r="BA182" s="62">
        <v>4.4279746919821214E-2</v>
      </c>
      <c r="BB182" s="59">
        <v>1176884.06</v>
      </c>
      <c r="BC182" s="59">
        <v>9464080.5399999991</v>
      </c>
      <c r="BD182" s="58">
        <v>207592</v>
      </c>
      <c r="BE182" s="58">
        <v>2.91038304567337E-11</v>
      </c>
      <c r="BF182" s="58">
        <v>919002.82999999798</v>
      </c>
      <c r="BG182" s="58">
        <v>0</v>
      </c>
      <c r="BH182" s="58">
        <v>0</v>
      </c>
      <c r="BI182" s="58">
        <v>0</v>
      </c>
      <c r="BJ182" s="58">
        <f t="shared" si="8"/>
        <v>0</v>
      </c>
      <c r="BK182" s="58">
        <v>0</v>
      </c>
      <c r="BL182" s="58">
        <v>14115</v>
      </c>
      <c r="BM182" s="58">
        <v>5123</v>
      </c>
      <c r="BN182" s="59">
        <v>64</v>
      </c>
      <c r="BO182" s="59">
        <v>0</v>
      </c>
      <c r="BP182" s="59">
        <v>-153</v>
      </c>
      <c r="BQ182" s="59">
        <v>-385</v>
      </c>
      <c r="BR182" s="59">
        <v>-1909</v>
      </c>
      <c r="BS182" s="59">
        <v>-1506</v>
      </c>
      <c r="BT182" s="59">
        <v>0</v>
      </c>
      <c r="BU182" s="59">
        <v>-2</v>
      </c>
      <c r="BV182" s="59">
        <v>-2</v>
      </c>
      <c r="BW182" s="59">
        <v>-2290</v>
      </c>
      <c r="BX182" s="59">
        <v>-18</v>
      </c>
      <c r="BY182" s="59">
        <v>13037</v>
      </c>
      <c r="BZ182" s="59">
        <v>27</v>
      </c>
      <c r="CA182" s="59">
        <v>383</v>
      </c>
      <c r="CB182" s="59">
        <v>164</v>
      </c>
      <c r="CC182" s="59">
        <v>1256</v>
      </c>
      <c r="CD182" s="59">
        <v>462</v>
      </c>
      <c r="CE182" s="59">
        <v>25</v>
      </c>
      <c r="CF182" s="60"/>
    </row>
    <row r="183" spans="1:84" ht="15.6" x14ac:dyDescent="0.3">
      <c r="A183" s="46">
        <v>21</v>
      </c>
      <c r="B183" s="46" t="s">
        <v>565</v>
      </c>
      <c r="C183" s="46" t="s">
        <v>244</v>
      </c>
      <c r="D183" s="46" t="s">
        <v>566</v>
      </c>
      <c r="E183" s="46" t="s">
        <v>148</v>
      </c>
      <c r="F183" s="46" t="s">
        <v>540</v>
      </c>
      <c r="G183" s="59">
        <v>42526742.299999997</v>
      </c>
      <c r="H183" s="59">
        <v>0</v>
      </c>
      <c r="I183" s="59">
        <v>669875.82999999996</v>
      </c>
      <c r="J183" s="59">
        <v>0</v>
      </c>
      <c r="K183" s="58">
        <v>0</v>
      </c>
      <c r="L183" s="58">
        <v>43196618.130000003</v>
      </c>
      <c r="M183" s="58">
        <v>0</v>
      </c>
      <c r="N183" s="59">
        <v>6095353.4199999999</v>
      </c>
      <c r="O183" s="59">
        <v>1118601.93</v>
      </c>
      <c r="P183" s="57">
        <v>3406392.41</v>
      </c>
      <c r="Q183" s="59">
        <v>0</v>
      </c>
      <c r="R183" s="59">
        <v>2572704.79</v>
      </c>
      <c r="S183" s="59">
        <v>23988413.670000002</v>
      </c>
      <c r="T183" s="59">
        <v>2597755.42</v>
      </c>
      <c r="U183" s="59">
        <v>0</v>
      </c>
      <c r="V183" s="59">
        <v>0</v>
      </c>
      <c r="W183" s="59">
        <v>1725531.9</v>
      </c>
      <c r="X183" s="58">
        <v>2974562.73</v>
      </c>
      <c r="Y183" s="58">
        <v>44479316.270000003</v>
      </c>
      <c r="Z183" s="62">
        <v>0.13751293453766386</v>
      </c>
      <c r="AA183" s="58">
        <v>2972924.73</v>
      </c>
      <c r="AB183" s="58">
        <v>0</v>
      </c>
      <c r="AC183" s="58">
        <v>0</v>
      </c>
      <c r="AD183" s="58">
        <v>0</v>
      </c>
      <c r="AE183" s="58">
        <v>709.84</v>
      </c>
      <c r="AF183" s="58">
        <f t="shared" si="6"/>
        <v>709.84</v>
      </c>
      <c r="AG183" s="58">
        <v>1579541.7</v>
      </c>
      <c r="AH183" s="59">
        <v>125463.66</v>
      </c>
      <c r="AI183" s="59">
        <v>425773.45</v>
      </c>
      <c r="AJ183" s="58">
        <v>0</v>
      </c>
      <c r="AK183" s="59">
        <v>229572.58</v>
      </c>
      <c r="AL183" s="59">
        <v>0</v>
      </c>
      <c r="AM183" s="59">
        <v>60855.14</v>
      </c>
      <c r="AN183" s="59">
        <v>9750</v>
      </c>
      <c r="AO183" s="59">
        <v>19896.400000000001</v>
      </c>
      <c r="AP183" s="59">
        <v>89074.81</v>
      </c>
      <c r="AQ183" s="59">
        <v>96363.180000000008</v>
      </c>
      <c r="AR183" s="59">
        <v>28928.09</v>
      </c>
      <c r="AS183" s="59">
        <v>0</v>
      </c>
      <c r="AT183" s="59">
        <v>25795.81</v>
      </c>
      <c r="AU183" s="59">
        <v>29050.06</v>
      </c>
      <c r="AV183" s="59">
        <v>143677.1</v>
      </c>
      <c r="AW183" s="59">
        <v>2863741.98</v>
      </c>
      <c r="AX183" s="59">
        <v>0</v>
      </c>
      <c r="AY183" s="63">
        <f t="shared" si="7"/>
        <v>0</v>
      </c>
      <c r="AZ183" s="58">
        <v>0</v>
      </c>
      <c r="BA183" s="62">
        <v>5.9868863847359406E-2</v>
      </c>
      <c r="BB183" s="59">
        <v>3446080.89</v>
      </c>
      <c r="BC183" s="59">
        <v>2401896.2400000002</v>
      </c>
      <c r="BD183" s="58">
        <v>207591.9</v>
      </c>
      <c r="BE183" s="58">
        <v>0</v>
      </c>
      <c r="BF183" s="58">
        <v>553675.84</v>
      </c>
      <c r="BG183" s="58">
        <v>0</v>
      </c>
      <c r="BH183" s="58">
        <v>0</v>
      </c>
      <c r="BI183" s="58">
        <v>0</v>
      </c>
      <c r="BJ183" s="58">
        <f t="shared" si="8"/>
        <v>0</v>
      </c>
      <c r="BK183" s="58">
        <v>0</v>
      </c>
      <c r="BL183" s="58">
        <v>9400</v>
      </c>
      <c r="BM183" s="58">
        <v>2023</v>
      </c>
      <c r="BN183" s="59">
        <v>37</v>
      </c>
      <c r="BO183" s="59">
        <v>0</v>
      </c>
      <c r="BP183" s="59">
        <v>-117</v>
      </c>
      <c r="BQ183" s="59">
        <v>-70</v>
      </c>
      <c r="BR183" s="59">
        <v>-810</v>
      </c>
      <c r="BS183" s="59">
        <v>-166</v>
      </c>
      <c r="BT183" s="59">
        <v>62</v>
      </c>
      <c r="BU183" s="59">
        <v>-3</v>
      </c>
      <c r="BV183" s="59">
        <v>0</v>
      </c>
      <c r="BW183" s="59">
        <v>-2481</v>
      </c>
      <c r="BX183" s="59">
        <v>-9</v>
      </c>
      <c r="BY183" s="59">
        <v>7866</v>
      </c>
      <c r="BZ183" s="59">
        <v>33</v>
      </c>
      <c r="CA183" s="59">
        <v>366</v>
      </c>
      <c r="CB183" s="59">
        <v>249</v>
      </c>
      <c r="CC183" s="59">
        <v>1403</v>
      </c>
      <c r="CD183" s="59">
        <v>439</v>
      </c>
      <c r="CE183" s="59">
        <v>24</v>
      </c>
      <c r="CF183" s="60"/>
    </row>
    <row r="184" spans="1:84" ht="15.6" x14ac:dyDescent="0.3">
      <c r="A184" s="46">
        <v>21</v>
      </c>
      <c r="B184" s="46" t="s">
        <v>567</v>
      </c>
      <c r="C184" s="46" t="s">
        <v>527</v>
      </c>
      <c r="D184" s="46" t="s">
        <v>568</v>
      </c>
      <c r="E184" s="46" t="s">
        <v>148</v>
      </c>
      <c r="F184" s="46" t="s">
        <v>540</v>
      </c>
      <c r="G184" s="59">
        <v>58388008.079999998</v>
      </c>
      <c r="H184" s="59">
        <v>60336242.630000003</v>
      </c>
      <c r="I184" s="59">
        <v>2317719.52</v>
      </c>
      <c r="J184" s="59">
        <v>0</v>
      </c>
      <c r="K184" s="58">
        <v>40356.019999999997</v>
      </c>
      <c r="L184" s="58">
        <v>121082326.25</v>
      </c>
      <c r="M184" s="58">
        <v>0</v>
      </c>
      <c r="N184" s="59">
        <v>57237694.630000003</v>
      </c>
      <c r="O184" s="59">
        <v>3169478.23</v>
      </c>
      <c r="P184" s="57">
        <v>16552788.039999999</v>
      </c>
      <c r="Q184" s="59">
        <v>0</v>
      </c>
      <c r="R184" s="59">
        <v>4470450.0199999996</v>
      </c>
      <c r="S184" s="59">
        <v>27455095.120000001</v>
      </c>
      <c r="T184" s="59">
        <v>6483469.2300000004</v>
      </c>
      <c r="U184" s="59">
        <v>0</v>
      </c>
      <c r="V184" s="59">
        <v>0</v>
      </c>
      <c r="W184" s="59">
        <v>5220420.9800000004</v>
      </c>
      <c r="X184" s="58">
        <v>3212978.78</v>
      </c>
      <c r="Y184" s="58">
        <v>123802375.03</v>
      </c>
      <c r="Z184" s="62">
        <v>0.22483691310213197</v>
      </c>
      <c r="AA184" s="58">
        <v>3172622.76</v>
      </c>
      <c r="AB184" s="58">
        <v>0</v>
      </c>
      <c r="AC184" s="58">
        <v>0</v>
      </c>
      <c r="AD184" s="58">
        <v>40356.019999999997</v>
      </c>
      <c r="AE184" s="58">
        <v>842.62</v>
      </c>
      <c r="AF184" s="58">
        <f t="shared" si="6"/>
        <v>41198.639999999999</v>
      </c>
      <c r="AG184" s="58">
        <v>1585705.17</v>
      </c>
      <c r="AH184" s="59">
        <v>125759.18</v>
      </c>
      <c r="AI184" s="59">
        <v>353578.6</v>
      </c>
      <c r="AJ184" s="58">
        <v>0</v>
      </c>
      <c r="AK184" s="59">
        <v>272456.62</v>
      </c>
      <c r="AL184" s="59">
        <v>10374.83</v>
      </c>
      <c r="AM184" s="59">
        <v>84794.58</v>
      </c>
      <c r="AN184" s="59">
        <v>9750</v>
      </c>
      <c r="AO184" s="59">
        <v>459.92</v>
      </c>
      <c r="AP184" s="59">
        <v>261877.74</v>
      </c>
      <c r="AQ184" s="59">
        <v>178547.09</v>
      </c>
      <c r="AR184" s="59">
        <v>33640.74</v>
      </c>
      <c r="AS184" s="59">
        <v>0</v>
      </c>
      <c r="AT184" s="59">
        <v>29522.49</v>
      </c>
      <c r="AU184" s="59">
        <v>0</v>
      </c>
      <c r="AV184" s="59">
        <v>125127.32</v>
      </c>
      <c r="AW184" s="59">
        <v>3071594.28</v>
      </c>
      <c r="AX184" s="59">
        <v>0</v>
      </c>
      <c r="AY184" s="63">
        <f t="shared" si="7"/>
        <v>0</v>
      </c>
      <c r="AZ184" s="58">
        <v>0</v>
      </c>
      <c r="BA184" s="62">
        <v>2.1709054487908011E-2</v>
      </c>
      <c r="BB184" s="59">
        <v>3303931.76</v>
      </c>
      <c r="BC184" s="59">
        <v>23389662.280000001</v>
      </c>
      <c r="BD184" s="58">
        <v>207592</v>
      </c>
      <c r="BE184" s="58">
        <v>0</v>
      </c>
      <c r="BF184" s="58">
        <v>673452.96</v>
      </c>
      <c r="BG184" s="58">
        <v>0</v>
      </c>
      <c r="BH184" s="58">
        <v>0</v>
      </c>
      <c r="BI184" s="58">
        <v>0</v>
      </c>
      <c r="BJ184" s="58">
        <f t="shared" si="8"/>
        <v>0</v>
      </c>
      <c r="BK184" s="58">
        <v>0</v>
      </c>
      <c r="BL184" s="58">
        <v>7951</v>
      </c>
      <c r="BM184" s="58">
        <v>2825</v>
      </c>
      <c r="BN184" s="59">
        <v>1</v>
      </c>
      <c r="BO184" s="59">
        <v>0</v>
      </c>
      <c r="BP184" s="59">
        <v>-168</v>
      </c>
      <c r="BQ184" s="59">
        <v>-288</v>
      </c>
      <c r="BR184" s="59">
        <v>-1399</v>
      </c>
      <c r="BS184" s="59">
        <v>-545</v>
      </c>
      <c r="BT184" s="59">
        <v>26</v>
      </c>
      <c r="BU184" s="59">
        <v>-7</v>
      </c>
      <c r="BV184" s="59">
        <v>84</v>
      </c>
      <c r="BW184" s="59">
        <v>-1318</v>
      </c>
      <c r="BX184" s="59">
        <v>-2</v>
      </c>
      <c r="BY184" s="59">
        <v>7160</v>
      </c>
      <c r="BZ184" s="59">
        <v>57</v>
      </c>
      <c r="CA184" s="59">
        <v>352</v>
      </c>
      <c r="CB184" s="59">
        <v>144</v>
      </c>
      <c r="CC184" s="59">
        <v>783</v>
      </c>
      <c r="CD184" s="59">
        <v>30</v>
      </c>
      <c r="CE184" s="59">
        <v>9</v>
      </c>
      <c r="CF184" s="60"/>
    </row>
    <row r="185" spans="1:84" ht="15.6" x14ac:dyDescent="0.3">
      <c r="A185" s="46">
        <v>21</v>
      </c>
      <c r="B185" s="46" t="s">
        <v>569</v>
      </c>
      <c r="C185" s="46" t="s">
        <v>570</v>
      </c>
      <c r="D185" s="46" t="s">
        <v>571</v>
      </c>
      <c r="E185" s="46" t="s">
        <v>129</v>
      </c>
      <c r="F185" s="46" t="s">
        <v>540</v>
      </c>
      <c r="G185" s="59">
        <v>58676062.789999999</v>
      </c>
      <c r="H185" s="59">
        <v>60426369.100000001</v>
      </c>
      <c r="I185" s="59">
        <v>635310.9</v>
      </c>
      <c r="J185" s="59">
        <v>0</v>
      </c>
      <c r="K185" s="58">
        <v>0</v>
      </c>
      <c r="L185" s="58">
        <v>119737742.79000001</v>
      </c>
      <c r="M185" s="58">
        <v>0</v>
      </c>
      <c r="N185" s="59">
        <v>37882370.719999999</v>
      </c>
      <c r="O185" s="59">
        <v>3903475.42</v>
      </c>
      <c r="P185" s="57">
        <v>22022046.129999999</v>
      </c>
      <c r="Q185" s="59">
        <v>210502.12</v>
      </c>
      <c r="R185" s="59">
        <v>5168663.78</v>
      </c>
      <c r="S185" s="59">
        <v>35926559.049999997</v>
      </c>
      <c r="T185" s="59">
        <v>10638919.560000001</v>
      </c>
      <c r="U185" s="59">
        <v>0</v>
      </c>
      <c r="V185" s="59">
        <v>0</v>
      </c>
      <c r="W185" s="59">
        <v>2088906.38</v>
      </c>
      <c r="X185" s="58">
        <v>3587915.45</v>
      </c>
      <c r="Y185" s="58">
        <v>121429358.61</v>
      </c>
      <c r="Z185" s="62">
        <v>0.15840425356238289</v>
      </c>
      <c r="AA185" s="58">
        <v>3587915.45</v>
      </c>
      <c r="AB185" s="58">
        <v>0</v>
      </c>
      <c r="AC185" s="58">
        <v>0</v>
      </c>
      <c r="AD185" s="58">
        <v>0</v>
      </c>
      <c r="AE185" s="58">
        <v>0</v>
      </c>
      <c r="AF185" s="58">
        <f t="shared" si="6"/>
        <v>0</v>
      </c>
      <c r="AG185" s="58">
        <v>1984699.77</v>
      </c>
      <c r="AH185" s="59">
        <v>162077.1</v>
      </c>
      <c r="AI185" s="59">
        <v>518744.53</v>
      </c>
      <c r="AJ185" s="58">
        <v>0</v>
      </c>
      <c r="AK185" s="59">
        <v>273584.21999999997</v>
      </c>
      <c r="AL185" s="59">
        <v>7853.23</v>
      </c>
      <c r="AM185" s="59">
        <v>65005.13</v>
      </c>
      <c r="AN185" s="59">
        <v>9750</v>
      </c>
      <c r="AO185" s="59">
        <v>1730</v>
      </c>
      <c r="AP185" s="59">
        <v>0</v>
      </c>
      <c r="AQ185" s="59">
        <v>239112.38</v>
      </c>
      <c r="AR185" s="59">
        <v>15065.9</v>
      </c>
      <c r="AS185" s="59">
        <v>0</v>
      </c>
      <c r="AT185" s="59">
        <v>20434.34</v>
      </c>
      <c r="AU185" s="59">
        <v>0</v>
      </c>
      <c r="AV185" s="59">
        <v>177053.69999999998</v>
      </c>
      <c r="AW185" s="59">
        <v>3475110.3</v>
      </c>
      <c r="AX185" s="59">
        <v>0</v>
      </c>
      <c r="AY185" s="63">
        <f t="shared" si="7"/>
        <v>0</v>
      </c>
      <c r="AZ185" s="58">
        <v>0</v>
      </c>
      <c r="BA185" s="62">
        <v>2.591106230176822E-2</v>
      </c>
      <c r="BB185" s="59">
        <v>5907063.21</v>
      </c>
      <c r="BC185" s="59">
        <v>12959268.609999999</v>
      </c>
      <c r="BD185" s="58">
        <v>207576.32000000001</v>
      </c>
      <c r="BE185" s="58">
        <v>0</v>
      </c>
      <c r="BF185" s="58">
        <v>671623.90000000095</v>
      </c>
      <c r="BG185" s="58">
        <v>0</v>
      </c>
      <c r="BH185" s="58">
        <v>0</v>
      </c>
      <c r="BI185" s="58">
        <v>0</v>
      </c>
      <c r="BJ185" s="58">
        <f t="shared" si="8"/>
        <v>0</v>
      </c>
      <c r="BK185" s="58">
        <v>0</v>
      </c>
      <c r="BL185" s="58">
        <v>15777</v>
      </c>
      <c r="BM185" s="58">
        <v>5258</v>
      </c>
      <c r="BN185" s="59">
        <v>42</v>
      </c>
      <c r="BO185" s="59">
        <v>0</v>
      </c>
      <c r="BP185" s="59">
        <v>-191</v>
      </c>
      <c r="BQ185" s="59">
        <v>-116</v>
      </c>
      <c r="BR185" s="59">
        <v>-1988</v>
      </c>
      <c r="BS185" s="59">
        <v>-756</v>
      </c>
      <c r="BT185" s="59">
        <v>89</v>
      </c>
      <c r="BU185" s="59">
        <v>0</v>
      </c>
      <c r="BV185" s="59">
        <v>0</v>
      </c>
      <c r="BW185" s="59">
        <v>-3185</v>
      </c>
      <c r="BX185" s="59">
        <v>-4</v>
      </c>
      <c r="BY185" s="59">
        <v>14926</v>
      </c>
      <c r="BZ185" s="59">
        <v>41</v>
      </c>
      <c r="CA185" s="59">
        <v>425</v>
      </c>
      <c r="CB185" s="59">
        <v>177</v>
      </c>
      <c r="CC185" s="59">
        <v>2527</v>
      </c>
      <c r="CD185" s="59">
        <v>1</v>
      </c>
      <c r="CE185" s="59">
        <v>55</v>
      </c>
      <c r="CF185" s="60"/>
    </row>
    <row r="186" spans="1:84" ht="15.6" x14ac:dyDescent="0.3">
      <c r="A186" s="46">
        <v>21</v>
      </c>
      <c r="B186" s="46" t="s">
        <v>572</v>
      </c>
      <c r="C186" s="46" t="s">
        <v>191</v>
      </c>
      <c r="D186" s="46" t="s">
        <v>535</v>
      </c>
      <c r="E186" s="46" t="s">
        <v>110</v>
      </c>
      <c r="F186" s="46" t="s">
        <v>536</v>
      </c>
      <c r="G186" s="59">
        <v>33644932.740000002</v>
      </c>
      <c r="H186" s="59">
        <v>34993657.140000001</v>
      </c>
      <c r="I186" s="59">
        <v>1651691.88</v>
      </c>
      <c r="J186" s="59">
        <v>0</v>
      </c>
      <c r="K186" s="58">
        <v>7500.79</v>
      </c>
      <c r="L186" s="58">
        <v>70297782.549999997</v>
      </c>
      <c r="M186" s="58">
        <v>0</v>
      </c>
      <c r="N186" s="59">
        <v>10399.15</v>
      </c>
      <c r="O186" s="59">
        <v>5962997.1500000004</v>
      </c>
      <c r="P186" s="57">
        <v>24070727.359999999</v>
      </c>
      <c r="Q186" s="59">
        <v>3452.63</v>
      </c>
      <c r="R186" s="59">
        <v>3894426.84</v>
      </c>
      <c r="S186" s="59">
        <v>21360850.050000001</v>
      </c>
      <c r="T186" s="59">
        <v>9568508</v>
      </c>
      <c r="U186" s="59">
        <v>0</v>
      </c>
      <c r="V186" s="59">
        <v>0</v>
      </c>
      <c r="W186" s="59">
        <v>2880785.81</v>
      </c>
      <c r="X186" s="58">
        <v>4096213.75</v>
      </c>
      <c r="Y186" s="58">
        <v>71848360.739999995</v>
      </c>
      <c r="Z186" s="62">
        <v>0.12129835683623211</v>
      </c>
      <c r="AA186" s="58">
        <v>4042425.33</v>
      </c>
      <c r="AB186" s="58">
        <v>0</v>
      </c>
      <c r="AC186" s="58">
        <v>0</v>
      </c>
      <c r="AD186" s="58">
        <v>7500.79</v>
      </c>
      <c r="AE186" s="58">
        <v>0</v>
      </c>
      <c r="AF186" s="58">
        <f t="shared" si="6"/>
        <v>7500.79</v>
      </c>
      <c r="AG186" s="58">
        <v>2190580.14</v>
      </c>
      <c r="AH186" s="59">
        <v>173043.51</v>
      </c>
      <c r="AI186" s="59">
        <v>525845.31999999995</v>
      </c>
      <c r="AJ186" s="58">
        <v>16881.5</v>
      </c>
      <c r="AK186" s="59">
        <v>329654.03999999998</v>
      </c>
      <c r="AL186" s="59">
        <v>10069.39</v>
      </c>
      <c r="AM186" s="59">
        <v>79760.62</v>
      </c>
      <c r="AN186" s="59">
        <v>9750</v>
      </c>
      <c r="AO186" s="59">
        <v>33063.25</v>
      </c>
      <c r="AP186" s="59">
        <v>0</v>
      </c>
      <c r="AQ186" s="59">
        <v>145643.96</v>
      </c>
      <c r="AR186" s="59">
        <v>53977.919999999998</v>
      </c>
      <c r="AS186" s="59">
        <v>3956.75</v>
      </c>
      <c r="AT186" s="59">
        <v>64715.13</v>
      </c>
      <c r="AU186" s="59">
        <v>0</v>
      </c>
      <c r="AV186" s="59">
        <v>99635.03</v>
      </c>
      <c r="AW186" s="59">
        <v>3736576.56</v>
      </c>
      <c r="AX186" s="59">
        <v>0</v>
      </c>
      <c r="AY186" s="63">
        <f t="shared" si="7"/>
        <v>0</v>
      </c>
      <c r="AZ186" s="58">
        <v>0</v>
      </c>
      <c r="BA186" s="62">
        <v>5.2114468513769781E-2</v>
      </c>
      <c r="BB186" s="59">
        <v>1565687.44</v>
      </c>
      <c r="BC186" s="59">
        <v>6760060.7300000004</v>
      </c>
      <c r="BD186" s="58">
        <v>207592</v>
      </c>
      <c r="BE186" s="58">
        <v>0</v>
      </c>
      <c r="BF186" s="58">
        <v>850656.56199999899</v>
      </c>
      <c r="BG186" s="58">
        <v>0</v>
      </c>
      <c r="BH186" s="58">
        <v>0</v>
      </c>
      <c r="BI186" s="58">
        <v>0</v>
      </c>
      <c r="BJ186" s="58">
        <f t="shared" si="8"/>
        <v>0</v>
      </c>
      <c r="BK186" s="58">
        <v>0</v>
      </c>
      <c r="BL186" s="58">
        <v>10286</v>
      </c>
      <c r="BM186" s="58">
        <v>5654</v>
      </c>
      <c r="BN186" s="59">
        <v>91</v>
      </c>
      <c r="BO186" s="59">
        <v>-86</v>
      </c>
      <c r="BP186" s="59">
        <v>-206</v>
      </c>
      <c r="BQ186" s="59">
        <v>-354</v>
      </c>
      <c r="BR186" s="59">
        <v>-2419</v>
      </c>
      <c r="BS186" s="59">
        <v>-1346</v>
      </c>
      <c r="BT186" s="59">
        <v>15</v>
      </c>
      <c r="BU186" s="59">
        <v>-10</v>
      </c>
      <c r="BV186" s="59">
        <v>122</v>
      </c>
      <c r="BW186" s="59">
        <v>-1884</v>
      </c>
      <c r="BX186" s="59">
        <v>-4</v>
      </c>
      <c r="BY186" s="59">
        <v>9859</v>
      </c>
      <c r="BZ186" s="59">
        <v>8</v>
      </c>
      <c r="CA186" s="59">
        <v>743</v>
      </c>
      <c r="CB186" s="59">
        <v>185</v>
      </c>
      <c r="CC186" s="59">
        <v>671</v>
      </c>
      <c r="CD186" s="59">
        <v>285</v>
      </c>
      <c r="CE186" s="59">
        <v>0</v>
      </c>
      <c r="CF186" s="60"/>
    </row>
  </sheetData>
  <mergeCells count="4">
    <mergeCell ref="G2:Z2"/>
    <mergeCell ref="AA2:AZ2"/>
    <mergeCell ref="BA2:BZ2"/>
    <mergeCell ref="CA4:C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DOJ-USTP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13 STANDING TRUSTEE FY15 AUDITED ANNUAL REPORTS </dc:title>
  <dc:creator>Finan, Debra  (USTP)</dc:creator>
  <cp:lastModifiedBy>Chery, Rose</cp:lastModifiedBy>
  <dcterms:created xsi:type="dcterms:W3CDTF">2016-02-10T14:37:10Z</dcterms:created>
  <dcterms:modified xsi:type="dcterms:W3CDTF">2017-11-09T19:24:20Z</dcterms:modified>
</cp:coreProperties>
</file>